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학생회\★★학생회 인수인계(2017~2019)\2019-2학기 학생회\2019-02 학생회비 사용내역 감사\"/>
    </mc:Choice>
  </mc:AlternateContent>
  <xr:revisionPtr revIDLastSave="0" documentId="8_{FB203B4E-ADD0-4562-9441-1A8BE1F1BD39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9월" sheetId="20" r:id="rId1"/>
    <sheet name="10월" sheetId="22" state="hidden" r:id="rId2"/>
    <sheet name="11월" sheetId="23" state="hidden" r:id="rId3"/>
    <sheet name="12월" sheetId="26" r:id="rId4"/>
    <sheet name="2월" sheetId="24" r:id="rId5"/>
    <sheet name="0924개강포럼" sheetId="21" r:id="rId6"/>
    <sheet name="0224졸업식" sheetId="25" r:id="rId7"/>
    <sheet name="결산" sheetId="18" r:id="rId8"/>
  </sheets>
  <definedNames>
    <definedName name="_xlnm._FilterDatabase" localSheetId="7" hidden="1">결산!$B$30:$G$60</definedName>
    <definedName name="_xlnm.Print_Area" localSheetId="6">'0224졸업식'!$B$2:$H$7</definedName>
    <definedName name="_xlnm.Print_Area" localSheetId="5">'0924개강포럼'!$B$2:$H$21</definedName>
    <definedName name="_xlnm.Print_Area" localSheetId="1">'10월'!$B$2:$Y$14</definedName>
    <definedName name="_xlnm.Print_Area" localSheetId="2">'11월'!$B$2:$Y$12</definedName>
    <definedName name="_xlnm.Print_Area" localSheetId="3">'12월'!$B$2:$Y$12</definedName>
    <definedName name="_xlnm.Print_Area" localSheetId="4">'2월'!$B$2:$Y$25</definedName>
    <definedName name="_xlnm.Print_Area" localSheetId="0">'9월'!$B$2:$Y$50</definedName>
    <definedName name="_xlnm.Print_Area" localSheetId="7">결산!$I$4:$N$17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8" l="1"/>
  <c r="F60" i="18"/>
  <c r="L17" i="18" s="1"/>
  <c r="G29" i="18"/>
  <c r="M16" i="18" s="1"/>
  <c r="R8" i="26" l="1"/>
  <c r="N8" i="26"/>
  <c r="V8" i="26" s="1"/>
  <c r="G24" i="18" l="1"/>
  <c r="M15" i="18" s="1"/>
  <c r="F12" i="18"/>
  <c r="L13" i="18" s="1"/>
  <c r="F6" i="18"/>
  <c r="L11" i="18" s="1"/>
  <c r="F8" i="18"/>
  <c r="L12" i="18" s="1"/>
  <c r="D7" i="25"/>
  <c r="L20" i="18" l="1"/>
  <c r="F61" i="18"/>
  <c r="R8" i="24"/>
  <c r="N8" i="24"/>
  <c r="R8" i="23"/>
  <c r="N8" i="23"/>
  <c r="V8" i="23" s="1"/>
  <c r="V8" i="24" l="1"/>
  <c r="R8" i="22"/>
  <c r="N8" i="22"/>
  <c r="V8" i="22" s="1"/>
  <c r="D20" i="21" l="1"/>
  <c r="R8" i="20" l="1"/>
  <c r="N8" i="20"/>
  <c r="V8" i="20" l="1"/>
  <c r="M14" i="18"/>
  <c r="M20" i="18" s="1"/>
  <c r="G61" i="18" l="1"/>
  <c r="N20" i="18"/>
</calcChain>
</file>

<file path=xl/sharedStrings.xml><?xml version="1.0" encoding="utf-8"?>
<sst xmlns="http://schemas.openxmlformats.org/spreadsheetml/2006/main" count="475" uniqueCount="218">
  <si>
    <t>일</t>
    <phoneticPr fontId="2" type="noConversion"/>
  </si>
  <si>
    <t>구 분</t>
    <phoneticPr fontId="2" type="noConversion"/>
  </si>
  <si>
    <t>내 역(상세내역)</t>
    <phoneticPr fontId="2" type="noConversion"/>
  </si>
  <si>
    <t>이용수단</t>
    <phoneticPr fontId="2" type="noConversion"/>
  </si>
  <si>
    <t>수입금액</t>
    <phoneticPr fontId="2" type="noConversion"/>
  </si>
  <si>
    <t>지출금액</t>
    <phoneticPr fontId="2" type="noConversion"/>
  </si>
  <si>
    <t>구 분</t>
    <phoneticPr fontId="2" type="noConversion"/>
  </si>
  <si>
    <t>수입금액</t>
    <phoneticPr fontId="2" type="noConversion"/>
  </si>
  <si>
    <t>금전출납부</t>
    <phoneticPr fontId="2" type="noConversion"/>
  </si>
  <si>
    <t>총 수입금액</t>
    <phoneticPr fontId="2" type="noConversion"/>
  </si>
  <si>
    <t>총 지출금액</t>
    <phoneticPr fontId="2" type="noConversion"/>
  </si>
  <si>
    <t>잔 액</t>
    <phoneticPr fontId="2" type="noConversion"/>
  </si>
  <si>
    <t>월 별</t>
    <phoneticPr fontId="2" type="noConversion"/>
  </si>
  <si>
    <t>이월금</t>
    <phoneticPr fontId="2" type="noConversion"/>
  </si>
  <si>
    <t>체크카드</t>
    <phoneticPr fontId="2" type="noConversion"/>
  </si>
  <si>
    <t>잡수입</t>
    <phoneticPr fontId="2" type="noConversion"/>
  </si>
  <si>
    <t xml:space="preserve"> 잡수입  요약</t>
  </si>
  <si>
    <t>총합계</t>
  </si>
  <si>
    <t>사용내역</t>
    <phoneticPr fontId="2" type="noConversion"/>
  </si>
  <si>
    <t>합      계</t>
    <phoneticPr fontId="2" type="noConversion"/>
  </si>
  <si>
    <t>학생회비 수입지출내역서</t>
    <phoneticPr fontId="2" type="noConversion"/>
  </si>
  <si>
    <t>결제방법</t>
    <phoneticPr fontId="2" type="noConversion"/>
  </si>
  <si>
    <t>증빙</t>
    <phoneticPr fontId="2" type="noConversion"/>
  </si>
  <si>
    <t>행사별 결산서</t>
    <phoneticPr fontId="2" type="noConversion"/>
  </si>
  <si>
    <t>입금계좌</t>
    <phoneticPr fontId="2" type="noConversion"/>
  </si>
  <si>
    <t>합   계</t>
    <phoneticPr fontId="2" type="noConversion"/>
  </si>
  <si>
    <t>학생회비입금</t>
    <phoneticPr fontId="2" type="noConversion"/>
  </si>
  <si>
    <t>후원금입금</t>
    <phoneticPr fontId="2" type="noConversion"/>
  </si>
  <si>
    <t>신한은행계좌이체</t>
    <phoneticPr fontId="2" type="noConversion"/>
  </si>
  <si>
    <t>계좌이체</t>
    <phoneticPr fontId="2" type="noConversion"/>
  </si>
  <si>
    <t>SC제일 251-20-213480 박정호(서울기획)</t>
    <phoneticPr fontId="2" type="noConversion"/>
  </si>
  <si>
    <t>영수증</t>
    <phoneticPr fontId="2" type="noConversion"/>
  </si>
  <si>
    <t>상세내역</t>
    <phoneticPr fontId="2" type="noConversion"/>
  </si>
  <si>
    <t>꽃다발</t>
    <phoneticPr fontId="2" type="noConversion"/>
  </si>
  <si>
    <t>후원금</t>
    <phoneticPr fontId="2" type="noConversion"/>
  </si>
  <si>
    <t>포럼행사운영비</t>
    <phoneticPr fontId="2" type="noConversion"/>
  </si>
  <si>
    <t>이월금  요약</t>
    <phoneticPr fontId="2" type="noConversion"/>
  </si>
  <si>
    <t>후원금  요약</t>
    <phoneticPr fontId="2" type="noConversion"/>
  </si>
  <si>
    <t xml:space="preserve"> 포럼행사운영비  요약</t>
    <phoneticPr fontId="2" type="noConversion"/>
  </si>
  <si>
    <t>기념품</t>
    <phoneticPr fontId="2" type="noConversion"/>
  </si>
  <si>
    <t>꽃다발구입</t>
    <phoneticPr fontId="2" type="noConversion"/>
  </si>
  <si>
    <t>학생회비</t>
    <phoneticPr fontId="2" type="noConversion"/>
  </si>
  <si>
    <t>비고</t>
    <phoneticPr fontId="2" type="noConversion"/>
  </si>
  <si>
    <t>동일 영수증</t>
    <phoneticPr fontId="2" type="noConversion"/>
  </si>
  <si>
    <t>물품구입비</t>
    <phoneticPr fontId="2" type="noConversion"/>
  </si>
  <si>
    <r>
      <t xml:space="preserve">                                                                          </t>
    </r>
    <r>
      <rPr>
        <b/>
        <sz val="11"/>
        <rFont val="굴림체"/>
        <family val="3"/>
        <charset val="129"/>
      </rPr>
      <t xml:space="preserve"> 이정포럼(개강파티)</t>
    </r>
    <phoneticPr fontId="2" type="noConversion"/>
  </si>
  <si>
    <t>물(네이버)</t>
    <phoneticPr fontId="2" type="noConversion"/>
  </si>
  <si>
    <t>공로패</t>
    <phoneticPr fontId="2" type="noConversion"/>
  </si>
  <si>
    <t>100,000원*1개</t>
    <phoneticPr fontId="2" type="noConversion"/>
  </si>
  <si>
    <t>사무용품</t>
    <phoneticPr fontId="2" type="noConversion"/>
  </si>
  <si>
    <t>특강강의비</t>
    <phoneticPr fontId="2" type="noConversion"/>
  </si>
  <si>
    <t xml:space="preserve">                                                                         졸업식</t>
    <phoneticPr fontId="2" type="noConversion"/>
  </si>
  <si>
    <t>학사모곰돌이</t>
    <phoneticPr fontId="2" type="noConversion"/>
  </si>
  <si>
    <t>석사학위패</t>
    <phoneticPr fontId="2" type="noConversion"/>
  </si>
  <si>
    <t>SC제일 251-20-213480 박정호</t>
    <phoneticPr fontId="2" type="noConversion"/>
  </si>
  <si>
    <t xml:space="preserve"> 학생회비입금 요약</t>
    <phoneticPr fontId="2" type="noConversion"/>
  </si>
  <si>
    <t>물</t>
    <phoneticPr fontId="2" type="noConversion"/>
  </si>
  <si>
    <r>
      <rPr>
        <sz val="9"/>
        <color rgb="FF000000"/>
        <rFont val="굴림"/>
        <family val="3"/>
        <charset val="129"/>
      </rPr>
      <t>물품구입</t>
    </r>
    <r>
      <rPr>
        <sz val="9"/>
        <color indexed="8"/>
        <rFont val="굴림"/>
        <family val="3"/>
        <charset val="129"/>
      </rPr>
      <t>비</t>
    </r>
    <phoneticPr fontId="2" type="noConversion"/>
  </si>
  <si>
    <r>
      <t xml:space="preserve"> </t>
    </r>
    <r>
      <rPr>
        <b/>
        <sz val="9"/>
        <color rgb="FF000000"/>
        <rFont val="굴림"/>
        <family val="3"/>
        <charset val="129"/>
      </rPr>
      <t xml:space="preserve">물품구입비 </t>
    </r>
    <r>
      <rPr>
        <b/>
        <sz val="9"/>
        <color indexed="8"/>
        <rFont val="굴림"/>
        <family val="3"/>
        <charset val="129"/>
      </rPr>
      <t xml:space="preserve"> 요약</t>
    </r>
    <phoneticPr fontId="2" type="noConversion"/>
  </si>
  <si>
    <t>개강포럼 강의료</t>
    <phoneticPr fontId="2" type="noConversion"/>
  </si>
  <si>
    <t xml:space="preserve"> 졸업식운영비  요약</t>
    <phoneticPr fontId="2" type="noConversion"/>
  </si>
  <si>
    <t>졸업식운영비</t>
    <phoneticPr fontId="2" type="noConversion"/>
  </si>
  <si>
    <t>10월</t>
    <phoneticPr fontId="2" type="noConversion"/>
  </si>
  <si>
    <t>2월</t>
    <phoneticPr fontId="2" type="noConversion"/>
  </si>
  <si>
    <t>9월</t>
    <phoneticPr fontId="2" type="noConversion"/>
  </si>
  <si>
    <t>학생회비입금</t>
    <phoneticPr fontId="2" type="noConversion"/>
  </si>
  <si>
    <t>박정옥 (기록관리)</t>
    <phoneticPr fontId="2" type="noConversion"/>
  </si>
  <si>
    <t>신한은행계좌이체</t>
    <phoneticPr fontId="2" type="noConversion"/>
  </si>
  <si>
    <t>학생회비이월</t>
    <phoneticPr fontId="2" type="noConversion"/>
  </si>
  <si>
    <t>2019-1학기 학생회비 이월금</t>
    <phoneticPr fontId="2" type="noConversion"/>
  </si>
  <si>
    <t>박유리 (기록관리)</t>
    <phoneticPr fontId="2" type="noConversion"/>
  </si>
  <si>
    <t>행사운영비</t>
    <phoneticPr fontId="2" type="noConversion"/>
  </si>
  <si>
    <t>공로패 주문</t>
    <phoneticPr fontId="2" type="noConversion"/>
  </si>
  <si>
    <t>유혜인 (공공정책)</t>
    <phoneticPr fontId="2" type="noConversion"/>
  </si>
  <si>
    <t>김선경 (기록관리)</t>
    <phoneticPr fontId="2" type="noConversion"/>
  </si>
  <si>
    <t>장상화 (공공정책)</t>
    <phoneticPr fontId="2" type="noConversion"/>
  </si>
  <si>
    <t>박선영 (공공정책)</t>
    <phoneticPr fontId="2" type="noConversion"/>
  </si>
  <si>
    <t>신한은행계좌이체</t>
    <phoneticPr fontId="2" type="noConversion"/>
  </si>
  <si>
    <t>최명옥 (기록관리)</t>
    <phoneticPr fontId="2" type="noConversion"/>
  </si>
  <si>
    <t>유희중 (기록관리)</t>
    <phoneticPr fontId="2" type="noConversion"/>
  </si>
  <si>
    <t>박준희 (기록관리)</t>
    <phoneticPr fontId="2" type="noConversion"/>
  </si>
  <si>
    <t>윤영주 (문화예술정책)</t>
    <phoneticPr fontId="2" type="noConversion"/>
  </si>
  <si>
    <t>윤가람 (기록관리)</t>
    <phoneticPr fontId="2" type="noConversion"/>
  </si>
  <si>
    <t>명수란 (기록관리)</t>
    <phoneticPr fontId="2" type="noConversion"/>
  </si>
  <si>
    <t>잔나 (공공정책)</t>
    <phoneticPr fontId="2" type="noConversion"/>
  </si>
  <si>
    <t>이영숙 (공공정책)</t>
    <phoneticPr fontId="2" type="noConversion"/>
  </si>
  <si>
    <t>이정주 (기록관리)</t>
    <phoneticPr fontId="2" type="noConversion"/>
  </si>
  <si>
    <t>윤수정 (기록관리)</t>
    <phoneticPr fontId="2" type="noConversion"/>
  </si>
  <si>
    <t>김희선 (기록관리)</t>
    <phoneticPr fontId="2" type="noConversion"/>
  </si>
  <si>
    <t>김해빛 (기록관리)</t>
    <phoneticPr fontId="2" type="noConversion"/>
  </si>
  <si>
    <t>김률희 (기록관리)</t>
    <phoneticPr fontId="2" type="noConversion"/>
  </si>
  <si>
    <t>김선희 (공공정책)</t>
    <phoneticPr fontId="2" type="noConversion"/>
  </si>
  <si>
    <t>윤영조 (기록관리)</t>
    <phoneticPr fontId="2" type="noConversion"/>
  </si>
  <si>
    <t>유종연 (기록관리)</t>
    <phoneticPr fontId="2" type="noConversion"/>
  </si>
  <si>
    <t>채수아 (기록관리)</t>
    <phoneticPr fontId="2" type="noConversion"/>
  </si>
  <si>
    <t>예금이자</t>
  </si>
  <si>
    <t>예금이자</t>
    <phoneticPr fontId="2" type="noConversion"/>
  </si>
  <si>
    <t>총동창회 김순옥 회장님</t>
    <phoneticPr fontId="2" type="noConversion"/>
  </si>
  <si>
    <t>카드결제</t>
    <phoneticPr fontId="2" type="noConversion"/>
  </si>
  <si>
    <t>신한은행계좌출금</t>
    <phoneticPr fontId="2" type="noConversion"/>
  </si>
  <si>
    <t>11월</t>
  </si>
  <si>
    <t>기념품-이화치약칫솔세트</t>
    <phoneticPr fontId="2" type="noConversion"/>
  </si>
  <si>
    <t>3,500*75개</t>
    <phoneticPr fontId="2" type="noConversion"/>
  </si>
  <si>
    <t>체크카드</t>
    <phoneticPr fontId="2" type="noConversion"/>
  </si>
  <si>
    <t>영수증</t>
    <phoneticPr fontId="2" type="noConversion"/>
  </si>
  <si>
    <t>300ml*100개</t>
    <phoneticPr fontId="2" type="noConversion"/>
  </si>
  <si>
    <t>영수증</t>
    <phoneticPr fontId="2" type="noConversion"/>
  </si>
  <si>
    <t>꽃다발 30,000원*3개</t>
    <phoneticPr fontId="2" type="noConversion"/>
  </si>
  <si>
    <t>계좌출금</t>
    <phoneticPr fontId="2" type="noConversion"/>
  </si>
  <si>
    <t>ATM 거래명세서</t>
    <phoneticPr fontId="2" type="noConversion"/>
  </si>
  <si>
    <t>손잡이 비닐 쇼핑백*20개</t>
    <phoneticPr fontId="2" type="noConversion"/>
  </si>
  <si>
    <t>다과비 (전공간담회)</t>
    <phoneticPr fontId="2" type="noConversion"/>
  </si>
  <si>
    <t>쿠크다스 커피 *2박스</t>
    <phoneticPr fontId="2" type="noConversion"/>
  </si>
  <si>
    <t>엄마손파이 * 3박스</t>
    <phoneticPr fontId="2" type="noConversion"/>
  </si>
  <si>
    <t>후렌치파이 딸기 * 2박스</t>
    <phoneticPr fontId="2" type="noConversion"/>
  </si>
  <si>
    <t>쿠크다스 화이트 *2박스</t>
    <phoneticPr fontId="2" type="noConversion"/>
  </si>
  <si>
    <t>후원금입금</t>
    <phoneticPr fontId="2" type="noConversion"/>
  </si>
  <si>
    <t>행사운영비</t>
    <phoneticPr fontId="2" type="noConversion"/>
  </si>
  <si>
    <t>행사운영비</t>
    <phoneticPr fontId="2" type="noConversion"/>
  </si>
  <si>
    <t>개강포럼 기념품 (치약칫솔세트)*75개</t>
    <phoneticPr fontId="2" type="noConversion"/>
  </si>
  <si>
    <t>개강포럼 물 300ml*100개</t>
    <phoneticPr fontId="2" type="noConversion"/>
  </si>
  <si>
    <t>개강포럼 특강강의비</t>
    <phoneticPr fontId="2" type="noConversion"/>
  </si>
  <si>
    <t>개강포럼 (전공간담회) 다과비</t>
    <phoneticPr fontId="2" type="noConversion"/>
  </si>
  <si>
    <t>(인터넷 결제-계좌출금)</t>
    <phoneticPr fontId="2" type="noConversion"/>
  </si>
  <si>
    <t>개강포럼 꽃다발</t>
    <phoneticPr fontId="2" type="noConversion"/>
  </si>
  <si>
    <t>개강포럼 포스터 및 식순지 출력</t>
    <phoneticPr fontId="2" type="noConversion"/>
  </si>
  <si>
    <t>개강포럼 사무용품 (손잡이비닐쇼핑백)*20</t>
    <phoneticPr fontId="2" type="noConversion"/>
  </si>
  <si>
    <t>개강포럼 사무용품 (교표/손잡이비닐쇼핑백)</t>
    <phoneticPr fontId="2" type="noConversion"/>
  </si>
  <si>
    <t>이윤희 (공공정책)</t>
    <phoneticPr fontId="2" type="noConversion"/>
  </si>
  <si>
    <t>장윤아 (공공정책)</t>
    <phoneticPr fontId="2" type="noConversion"/>
  </si>
  <si>
    <t>박선영 (기록관리) 이체오류</t>
    <phoneticPr fontId="2" type="noConversion"/>
  </si>
  <si>
    <t>박선영 (공공정책) 이체오류</t>
    <phoneticPr fontId="2" type="noConversion"/>
  </si>
  <si>
    <t>이체오류</t>
    <phoneticPr fontId="2" type="noConversion"/>
  </si>
  <si>
    <t>이체오류</t>
    <phoneticPr fontId="2" type="noConversion"/>
  </si>
  <si>
    <t>손잡이 비닐 쇼핑백*5개</t>
    <phoneticPr fontId="2" type="noConversion"/>
  </si>
  <si>
    <t>동일영수증</t>
    <phoneticPr fontId="2" type="noConversion"/>
  </si>
  <si>
    <t>교표 스티커*8개</t>
    <phoneticPr fontId="2" type="noConversion"/>
  </si>
  <si>
    <t>포스터</t>
    <phoneticPr fontId="2" type="noConversion"/>
  </si>
  <si>
    <t>식순지</t>
    <phoneticPr fontId="2" type="noConversion"/>
  </si>
  <si>
    <t>A2(420*594)*2장</t>
    <phoneticPr fontId="2" type="noConversion"/>
  </si>
  <si>
    <t>A4/B5 특수지*160개 (양면 80장)</t>
    <phoneticPr fontId="2" type="noConversion"/>
  </si>
  <si>
    <t>예금이자</t>
    <phoneticPr fontId="2" type="noConversion"/>
  </si>
  <si>
    <t>신한은행계좌이체</t>
    <phoneticPr fontId="2" type="noConversion"/>
  </si>
  <si>
    <t>예금이자</t>
    <phoneticPr fontId="2" type="noConversion"/>
  </si>
  <si>
    <t>전월이월</t>
    <phoneticPr fontId="2" type="noConversion"/>
  </si>
  <si>
    <t>12월</t>
    <phoneticPr fontId="2" type="noConversion"/>
  </si>
  <si>
    <t>김민진 (기록관리)</t>
    <phoneticPr fontId="2" type="noConversion"/>
  </si>
  <si>
    <t>윤은나 (공공정책)</t>
    <phoneticPr fontId="2" type="noConversion"/>
  </si>
  <si>
    <t>취환 (공공정책)</t>
    <phoneticPr fontId="2" type="noConversion"/>
  </si>
  <si>
    <t>학사모 곰돌이*9</t>
    <phoneticPr fontId="2" type="noConversion"/>
  </si>
  <si>
    <t>전원이월</t>
    <phoneticPr fontId="2" type="noConversion"/>
  </si>
  <si>
    <t>35,000원*9개</t>
    <phoneticPr fontId="2" type="noConversion"/>
  </si>
  <si>
    <t>10,000원*9개</t>
    <phoneticPr fontId="2" type="noConversion"/>
  </si>
  <si>
    <t>신한은행 100-029-292632</t>
    <phoneticPr fontId="2" type="noConversion"/>
  </si>
  <si>
    <t>이체내역으로 대체</t>
    <phoneticPr fontId="2" type="noConversion"/>
  </si>
  <si>
    <t>영수증</t>
    <phoneticPr fontId="2" type="noConversion"/>
  </si>
  <si>
    <t>신한은행계좌이체</t>
    <phoneticPr fontId="2" type="noConversion"/>
  </si>
  <si>
    <t>박정옥 (기록관리)</t>
    <phoneticPr fontId="2" type="noConversion"/>
  </si>
  <si>
    <t>박유리(기록관리)</t>
    <phoneticPr fontId="2" type="noConversion"/>
  </si>
  <si>
    <t>유혜인(공공정책)</t>
    <phoneticPr fontId="2" type="noConversion"/>
  </si>
  <si>
    <t>김선경(기록관리)</t>
    <phoneticPr fontId="2" type="noConversion"/>
  </si>
  <si>
    <t>김선희(공공정책)</t>
    <phoneticPr fontId="2" type="noConversion"/>
  </si>
  <si>
    <t>박선영(공공정책)</t>
    <phoneticPr fontId="2" type="noConversion"/>
  </si>
  <si>
    <t>최명옥(기록관리)</t>
    <phoneticPr fontId="2" type="noConversion"/>
  </si>
  <si>
    <t>유희중(기록관리)</t>
    <phoneticPr fontId="2" type="noConversion"/>
  </si>
  <si>
    <t>박준희(기록관리)</t>
    <phoneticPr fontId="2" type="noConversion"/>
  </si>
  <si>
    <t>윤영주(문화예술)</t>
    <phoneticPr fontId="2" type="noConversion"/>
  </si>
  <si>
    <t>윤가람(기록관리)</t>
    <phoneticPr fontId="2" type="noConversion"/>
  </si>
  <si>
    <t>명수란(기록관리)</t>
    <phoneticPr fontId="2" type="noConversion"/>
  </si>
  <si>
    <t>잔나(공공정책)</t>
    <phoneticPr fontId="2" type="noConversion"/>
  </si>
  <si>
    <t>이영숙(공공정책)</t>
    <phoneticPr fontId="2" type="noConversion"/>
  </si>
  <si>
    <t>윤수정(기록관리)</t>
    <phoneticPr fontId="2" type="noConversion"/>
  </si>
  <si>
    <t>김희선(기록관리)</t>
    <phoneticPr fontId="2" type="noConversion"/>
  </si>
  <si>
    <t>김해빛(기록관리)</t>
    <phoneticPr fontId="2" type="noConversion"/>
  </si>
  <si>
    <t>김률희(기록관리)</t>
    <phoneticPr fontId="2" type="noConversion"/>
  </si>
  <si>
    <t>윤영조(기록관리)</t>
    <phoneticPr fontId="2" type="noConversion"/>
  </si>
  <si>
    <t>유종연(기록관리)</t>
    <phoneticPr fontId="2" type="noConversion"/>
  </si>
  <si>
    <t>이정주(기록관리)</t>
    <phoneticPr fontId="2" type="noConversion"/>
  </si>
  <si>
    <t>채수아(기록관리)</t>
    <phoneticPr fontId="2" type="noConversion"/>
  </si>
  <si>
    <t>이윤희(공공정책)</t>
    <phoneticPr fontId="2" type="noConversion"/>
  </si>
  <si>
    <t>장윤아(공공정책)</t>
    <phoneticPr fontId="2" type="noConversion"/>
  </si>
  <si>
    <t>김민진(기록관리)</t>
    <phoneticPr fontId="2" type="noConversion"/>
  </si>
  <si>
    <t>윤은나(공공정책)</t>
    <phoneticPr fontId="2" type="noConversion"/>
  </si>
  <si>
    <t>취환(공공정책)</t>
    <phoneticPr fontId="2" type="noConversion"/>
  </si>
  <si>
    <t>채수정(공공정책)</t>
    <phoneticPr fontId="2" type="noConversion"/>
  </si>
  <si>
    <t>학사모 곰돌이 구입</t>
    <phoneticPr fontId="2" type="noConversion"/>
  </si>
  <si>
    <t>석사학위패 제작</t>
    <phoneticPr fontId="2" type="noConversion"/>
  </si>
  <si>
    <t>총동창회 (김순옥 회장님)</t>
    <phoneticPr fontId="2" type="noConversion"/>
  </si>
  <si>
    <t>이자(9.1~10.1)</t>
    <phoneticPr fontId="2" type="noConversion"/>
  </si>
  <si>
    <t>이자(10.2~12.21)</t>
    <phoneticPr fontId="2" type="noConversion"/>
  </si>
  <si>
    <t>신한은행계좌이체</t>
    <phoneticPr fontId="2" type="noConversion"/>
  </si>
  <si>
    <t>카드결제</t>
    <phoneticPr fontId="2" type="noConversion"/>
  </si>
  <si>
    <t>다과비</t>
    <phoneticPr fontId="2" type="noConversion"/>
  </si>
  <si>
    <t>카드결제</t>
    <phoneticPr fontId="2" type="noConversion"/>
  </si>
  <si>
    <t>식순지 및 포스터</t>
    <phoneticPr fontId="2" type="noConversion"/>
  </si>
  <si>
    <t>행사운영비</t>
    <phoneticPr fontId="2" type="noConversion"/>
  </si>
  <si>
    <t>물품구입비</t>
    <phoneticPr fontId="2" type="noConversion"/>
  </si>
  <si>
    <t>카드결제</t>
    <phoneticPr fontId="2" type="noConversion"/>
  </si>
  <si>
    <t>원우회실 서랍 열쇠 복사</t>
    <phoneticPr fontId="2" type="noConversion"/>
  </si>
  <si>
    <t>원우회실 사무용품 및 물품 추가구입</t>
    <phoneticPr fontId="2" type="noConversion"/>
  </si>
  <si>
    <t>예끔이자</t>
    <phoneticPr fontId="2" type="noConversion"/>
  </si>
  <si>
    <t>현금IC 캐시백</t>
    <phoneticPr fontId="2" type="noConversion"/>
  </si>
  <si>
    <t>카드결제</t>
    <phoneticPr fontId="2" type="noConversion"/>
  </si>
  <si>
    <t>카드결제</t>
    <phoneticPr fontId="2" type="noConversion"/>
  </si>
  <si>
    <t>카드결제</t>
    <phoneticPr fontId="2" type="noConversion"/>
  </si>
  <si>
    <t>행사별 결산서</t>
    <phoneticPr fontId="2" type="noConversion"/>
  </si>
  <si>
    <t>채수정 (공공정책)</t>
    <phoneticPr fontId="2" type="noConversion"/>
  </si>
  <si>
    <t>신한은행계좌출금</t>
    <phoneticPr fontId="2" type="noConversion"/>
  </si>
  <si>
    <t>카드결제</t>
    <phoneticPr fontId="2" type="noConversion"/>
  </si>
  <si>
    <t>현금IC캐시백</t>
    <phoneticPr fontId="2" type="noConversion"/>
  </si>
  <si>
    <t>한부남 (문화예술정책)</t>
    <phoneticPr fontId="2" type="noConversion"/>
  </si>
  <si>
    <t>장상화(공공정책)</t>
    <phoneticPr fontId="2" type="noConversion"/>
  </si>
  <si>
    <t>한부남(문화예술)</t>
    <phoneticPr fontId="2" type="noConversion"/>
  </si>
  <si>
    <t>사무용품 6000+9500</t>
    <phoneticPr fontId="2" type="noConversion"/>
  </si>
  <si>
    <t>-</t>
    <phoneticPr fontId="2" type="noConversion"/>
  </si>
  <si>
    <t xml:space="preserve">원우회실 포스터 출력 및 코팅
(출력 640원(카드내역 대체) / 코팅 1000원(영수증)) </t>
    <phoneticPr fontId="2" type="noConversion"/>
  </si>
  <si>
    <t>원우회실 사무용품 및 물품 구입
(자세한 내역은 영수증으로 증빙)</t>
    <phoneticPr fontId="2" type="noConversion"/>
  </si>
  <si>
    <t>석사학위패*9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</si>
</sst>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mm&quot;월&quot;\ dd&quot;일&quot;"/>
  </numFmts>
  <fonts count="28" x14ac:knownFonts="1">
    <font>
      <sz val="11"/>
      <name val="굴림체"/>
      <family val="3"/>
      <charset val="129"/>
    </font>
    <font>
      <sz val="11"/>
      <name val="굴림체"/>
      <family val="3"/>
      <charset val="129"/>
    </font>
    <font>
      <sz val="8"/>
      <name val="굴림체"/>
      <family val="3"/>
      <charset val="129"/>
    </font>
    <font>
      <sz val="11"/>
      <name val="나눔고딕"/>
      <family val="3"/>
      <charset val="129"/>
    </font>
    <font>
      <b/>
      <sz val="9"/>
      <color indexed="8"/>
      <name val="나눔고딕"/>
      <family val="3"/>
      <charset val="129"/>
    </font>
    <font>
      <sz val="9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indexed="8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b/>
      <sz val="18"/>
      <name val="나눔고딕"/>
      <family val="3"/>
      <charset val="129"/>
    </font>
    <font>
      <b/>
      <sz val="11"/>
      <name val="나눔고딕"/>
      <family val="3"/>
      <charset val="129"/>
    </font>
    <font>
      <sz val="10"/>
      <name val="굴림"/>
      <family val="3"/>
      <charset val="129"/>
    </font>
    <font>
      <sz val="9"/>
      <color rgb="FF000000"/>
      <name val="굴림"/>
      <family val="3"/>
      <charset val="129"/>
    </font>
    <font>
      <sz val="9"/>
      <name val="굴림"/>
      <family val="3"/>
      <charset val="129"/>
    </font>
    <font>
      <b/>
      <sz val="9"/>
      <color indexed="8"/>
      <name val="굴림"/>
      <family val="3"/>
      <charset val="129"/>
    </font>
    <font>
      <sz val="11"/>
      <name val="굴림"/>
      <family val="3"/>
      <charset val="129"/>
    </font>
    <font>
      <sz val="9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11"/>
      <color rgb="FFFF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6"/>
      <color indexed="8"/>
      <name val="굴림체"/>
      <family val="3"/>
      <charset val="129"/>
    </font>
    <font>
      <sz val="6"/>
      <color rgb="FF00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53"/>
      </left>
      <right style="thin">
        <color indexed="64"/>
      </right>
      <top/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64"/>
      </right>
      <top style="thin">
        <color indexed="64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0" fillId="0" borderId="4" xfId="0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 indent="1"/>
    </xf>
    <xf numFmtId="41" fontId="0" fillId="0" borderId="0" xfId="0" applyNumberFormat="1">
      <alignment vertical="center"/>
    </xf>
    <xf numFmtId="0" fontId="0" fillId="0" borderId="0" xfId="0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1" fontId="8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5" xfId="0" applyNumberFormat="1" applyBorder="1">
      <alignment vertical="center"/>
    </xf>
    <xf numFmtId="0" fontId="14" fillId="0" borderId="5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4" xfId="0" applyBorder="1">
      <alignment vertical="center"/>
    </xf>
    <xf numFmtId="0" fontId="0" fillId="0" borderId="57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1" fontId="0" fillId="0" borderId="23" xfId="0" applyNumberFormat="1" applyBorder="1">
      <alignment vertical="center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wrapText="1" indent="1"/>
    </xf>
    <xf numFmtId="0" fontId="4" fillId="2" borderId="56" xfId="0" applyFont="1" applyFill="1" applyBorder="1" applyAlignment="1">
      <alignment horizontal="center" vertical="center" shrinkToFit="1"/>
    </xf>
    <xf numFmtId="41" fontId="4" fillId="2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1" fontId="3" fillId="0" borderId="23" xfId="0" applyNumberFormat="1" applyFont="1" applyBorder="1">
      <alignment vertical="center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84" xfId="0" applyFont="1" applyBorder="1" applyAlignment="1">
      <alignment horizontal="left" vertical="center" wrapText="1" indent="1"/>
    </xf>
    <xf numFmtId="0" fontId="17" fillId="0" borderId="4" xfId="0" applyFont="1" applyBorder="1">
      <alignment vertical="center"/>
    </xf>
    <xf numFmtId="0" fontId="17" fillId="0" borderId="57" xfId="0" applyFont="1" applyBorder="1">
      <alignment vertical="center"/>
    </xf>
    <xf numFmtId="41" fontId="17" fillId="0" borderId="5" xfId="0" applyNumberFormat="1" applyFont="1" applyBorder="1">
      <alignment vertical="center"/>
    </xf>
    <xf numFmtId="0" fontId="17" fillId="0" borderId="5" xfId="0" applyFont="1" applyBorder="1" applyAlignment="1">
      <alignment horizontal="left" vertical="center" wrapText="1" indent="1"/>
    </xf>
    <xf numFmtId="0" fontId="17" fillId="0" borderId="19" xfId="0" applyFont="1" applyBorder="1" applyAlignment="1">
      <alignment horizontal="left" vertical="center" wrapText="1" indent="1"/>
    </xf>
    <xf numFmtId="0" fontId="17" fillId="0" borderId="83" xfId="0" applyFont="1" applyBorder="1" applyAlignment="1">
      <alignment horizontal="left" vertical="center" wrapText="1" indent="1"/>
    </xf>
    <xf numFmtId="41" fontId="18" fillId="0" borderId="5" xfId="1" applyFont="1" applyBorder="1" applyAlignment="1">
      <alignment vertical="center" shrinkToFit="1"/>
    </xf>
    <xf numFmtId="41" fontId="18" fillId="0" borderId="5" xfId="1" applyFont="1" applyBorder="1" applyAlignment="1">
      <alignment horizontal="left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41" fontId="22" fillId="0" borderId="0" xfId="1" applyFont="1" applyAlignment="1">
      <alignment vertical="center" shrinkToFit="1"/>
    </xf>
    <xf numFmtId="177" fontId="22" fillId="0" borderId="4" xfId="1" applyNumberFormat="1" applyFont="1" applyBorder="1" applyAlignment="1">
      <alignment vertical="center" shrinkToFit="1"/>
    </xf>
    <xf numFmtId="41" fontId="22" fillId="0" borderId="5" xfId="1" applyFont="1" applyBorder="1" applyAlignment="1">
      <alignment vertical="center" shrinkToFit="1"/>
    </xf>
    <xf numFmtId="41" fontId="22" fillId="0" borderId="6" xfId="1" applyFont="1" applyBorder="1" applyAlignment="1">
      <alignment vertical="center" shrinkToFit="1"/>
    </xf>
    <xf numFmtId="0" fontId="22" fillId="0" borderId="62" xfId="1" applyNumberFormat="1" applyFont="1" applyBorder="1" applyAlignment="1">
      <alignment vertical="center" shrinkToFit="1"/>
    </xf>
    <xf numFmtId="41" fontId="22" fillId="0" borderId="63" xfId="1" applyFont="1" applyBorder="1" applyAlignment="1">
      <alignment vertical="center" shrinkToFit="1"/>
    </xf>
    <xf numFmtId="41" fontId="20" fillId="0" borderId="63" xfId="1" applyFont="1" applyBorder="1" applyAlignment="1">
      <alignment vertical="center" shrinkToFit="1"/>
    </xf>
    <xf numFmtId="41" fontId="22" fillId="0" borderId="64" xfId="1" applyFont="1" applyBorder="1" applyAlignment="1">
      <alignment vertical="center" shrinkToFit="1"/>
    </xf>
    <xf numFmtId="41" fontId="22" fillId="0" borderId="7" xfId="1" applyFont="1" applyBorder="1" applyAlignment="1">
      <alignment horizontal="center" vertical="center" shrinkToFit="1"/>
    </xf>
    <xf numFmtId="41" fontId="22" fillId="0" borderId="8" xfId="1" applyFont="1" applyBorder="1" applyAlignment="1">
      <alignment horizontal="center" vertical="center" shrinkToFit="1"/>
    </xf>
    <xf numFmtId="41" fontId="22" fillId="0" borderId="9" xfId="1" applyFont="1" applyBorder="1" applyAlignment="1">
      <alignment horizontal="center" vertical="center" shrinkToFit="1"/>
    </xf>
    <xf numFmtId="41" fontId="22" fillId="0" borderId="1" xfId="1" applyFont="1" applyBorder="1" applyAlignment="1">
      <alignment vertical="center" shrinkToFit="1"/>
    </xf>
    <xf numFmtId="41" fontId="22" fillId="0" borderId="2" xfId="1" applyFont="1" applyBorder="1" applyAlignment="1">
      <alignment vertical="center" shrinkToFit="1"/>
    </xf>
    <xf numFmtId="41" fontId="22" fillId="0" borderId="3" xfId="1" applyFont="1" applyBorder="1" applyAlignment="1">
      <alignment vertical="center" shrinkToFit="1"/>
    </xf>
    <xf numFmtId="41" fontId="22" fillId="0" borderId="59" xfId="1" applyFont="1" applyBorder="1" applyAlignment="1">
      <alignment vertical="center" shrinkToFit="1"/>
    </xf>
    <xf numFmtId="41" fontId="22" fillId="0" borderId="60" xfId="1" applyFont="1" applyBorder="1" applyAlignment="1">
      <alignment vertical="center" shrinkToFit="1"/>
    </xf>
    <xf numFmtId="41" fontId="22" fillId="0" borderId="61" xfId="1" applyFont="1" applyBorder="1" applyAlignment="1">
      <alignment vertical="center" shrinkToFit="1"/>
    </xf>
    <xf numFmtId="177" fontId="22" fillId="0" borderId="20" xfId="1" applyNumberFormat="1" applyFont="1" applyBorder="1" applyAlignment="1">
      <alignment vertical="center" shrinkToFit="1"/>
    </xf>
    <xf numFmtId="41" fontId="22" fillId="0" borderId="21" xfId="1" applyFont="1" applyBorder="1" applyAlignment="1">
      <alignment vertical="center" shrinkToFit="1"/>
    </xf>
    <xf numFmtId="41" fontId="22" fillId="0" borderId="4" xfId="1" applyFont="1" applyBorder="1" applyAlignment="1">
      <alignment vertical="center" shrinkToFit="1"/>
    </xf>
    <xf numFmtId="41" fontId="19" fillId="0" borderId="5" xfId="0" applyNumberFormat="1" applyFont="1" applyBorder="1">
      <alignment vertical="center"/>
    </xf>
    <xf numFmtId="0" fontId="24" fillId="0" borderId="0" xfId="0" applyFont="1">
      <alignment vertical="center"/>
    </xf>
    <xf numFmtId="41" fontId="22" fillId="0" borderId="12" xfId="1" applyFont="1" applyBorder="1" applyAlignment="1">
      <alignment vertical="center" shrinkToFit="1"/>
    </xf>
    <xf numFmtId="41" fontId="22" fillId="0" borderId="13" xfId="1" applyFont="1" applyBorder="1" applyAlignment="1">
      <alignment vertical="center" shrinkToFit="1"/>
    </xf>
    <xf numFmtId="41" fontId="22" fillId="0" borderId="14" xfId="1" applyFont="1" applyBorder="1" applyAlignment="1">
      <alignment vertical="center" shrinkToFit="1"/>
    </xf>
    <xf numFmtId="41" fontId="22" fillId="0" borderId="15" xfId="1" applyFont="1" applyBorder="1" applyAlignment="1">
      <alignment horizontal="center" vertical="center" shrinkToFit="1"/>
    </xf>
    <xf numFmtId="41" fontId="22" fillId="0" borderId="10" xfId="1" applyFont="1" applyBorder="1" applyAlignment="1">
      <alignment vertical="center" shrinkToFit="1"/>
    </xf>
    <xf numFmtId="41" fontId="20" fillId="0" borderId="64" xfId="1" applyFont="1" applyBorder="1" applyAlignment="1">
      <alignment vertical="center" shrinkToFit="1"/>
    </xf>
    <xf numFmtId="177" fontId="22" fillId="0" borderId="59" xfId="1" applyNumberFormat="1" applyFont="1" applyBorder="1" applyAlignment="1">
      <alignment vertical="center" shrinkToFit="1"/>
    </xf>
    <xf numFmtId="41" fontId="20" fillId="0" borderId="10" xfId="1" applyFont="1" applyBorder="1" applyAlignment="1">
      <alignment vertical="center" shrinkToFit="1"/>
    </xf>
    <xf numFmtId="41" fontId="20" fillId="0" borderId="11" xfId="1" applyFont="1" applyBorder="1" applyAlignment="1">
      <alignment vertical="center" shrinkToFit="1"/>
    </xf>
    <xf numFmtId="0" fontId="22" fillId="0" borderId="0" xfId="1" applyNumberFormat="1" applyFont="1" applyAlignment="1">
      <alignment vertical="center" shrinkToFit="1"/>
    </xf>
    <xf numFmtId="41" fontId="20" fillId="0" borderId="64" xfId="1" applyFont="1" applyFill="1" applyBorder="1" applyAlignment="1">
      <alignment vertical="center" shrinkToFit="1"/>
    </xf>
    <xf numFmtId="41" fontId="22" fillId="0" borderId="6" xfId="1" applyFont="1" applyFill="1" applyBorder="1" applyAlignment="1">
      <alignment vertical="center" shrinkToFit="1"/>
    </xf>
    <xf numFmtId="41" fontId="22" fillId="0" borderId="11" xfId="1" applyFont="1" applyFill="1" applyBorder="1" applyAlignment="1">
      <alignment vertical="center" shrinkToFit="1"/>
    </xf>
    <xf numFmtId="0" fontId="0" fillId="0" borderId="69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shrinkToFit="1"/>
    </xf>
    <xf numFmtId="41" fontId="18" fillId="0" borderId="89" xfId="1" applyFont="1" applyBorder="1" applyAlignment="1">
      <alignment vertical="center" shrinkToFit="1"/>
    </xf>
    <xf numFmtId="41" fontId="22" fillId="0" borderId="89" xfId="1" applyFont="1" applyBorder="1" applyAlignment="1">
      <alignment vertical="center" shrinkToFit="1"/>
    </xf>
    <xf numFmtId="177" fontId="22" fillId="0" borderId="62" xfId="1" applyNumberFormat="1" applyFont="1" applyBorder="1" applyAlignment="1">
      <alignment vertical="center" shrinkToFit="1"/>
    </xf>
    <xf numFmtId="41" fontId="21" fillId="0" borderId="0" xfId="0" applyNumberFormat="1" applyFont="1">
      <alignment vertical="center"/>
    </xf>
    <xf numFmtId="41" fontId="10" fillId="0" borderId="0" xfId="0" applyNumberFormat="1" applyFont="1" applyAlignment="1">
      <alignment vertical="center" shrinkToFit="1"/>
    </xf>
    <xf numFmtId="41" fontId="9" fillId="0" borderId="31" xfId="1" applyFont="1" applyBorder="1" applyAlignment="1">
      <alignment vertical="center" shrinkToFit="1"/>
    </xf>
    <xf numFmtId="41" fontId="9" fillId="0" borderId="30" xfId="1" applyFont="1" applyBorder="1" applyAlignment="1">
      <alignment vertical="center" shrinkToFit="1"/>
    </xf>
    <xf numFmtId="41" fontId="9" fillId="0" borderId="48" xfId="1" applyFont="1" applyBorder="1" applyAlignment="1">
      <alignment vertical="center" shrinkToFit="1"/>
    </xf>
    <xf numFmtId="41" fontId="9" fillId="0" borderId="27" xfId="1" applyFont="1" applyBorder="1" applyAlignment="1">
      <alignment vertical="center" shrinkToFit="1"/>
    </xf>
    <xf numFmtId="41" fontId="9" fillId="0" borderId="16" xfId="1" applyFont="1" applyBorder="1" applyAlignment="1">
      <alignment vertical="center" shrinkToFit="1"/>
    </xf>
    <xf numFmtId="41" fontId="9" fillId="0" borderId="55" xfId="1" applyFont="1" applyBorder="1" applyAlignment="1">
      <alignment vertical="center" shrinkToFit="1"/>
    </xf>
    <xf numFmtId="41" fontId="9" fillId="0" borderId="87" xfId="1" applyFont="1" applyBorder="1" applyAlignment="1">
      <alignment vertical="center" shrinkToFit="1"/>
    </xf>
    <xf numFmtId="41" fontId="9" fillId="0" borderId="70" xfId="1" applyFont="1" applyBorder="1" applyAlignment="1">
      <alignment vertical="center" shrinkToFit="1"/>
    </xf>
    <xf numFmtId="41" fontId="9" fillId="0" borderId="71" xfId="1" applyFont="1" applyBorder="1" applyAlignment="1">
      <alignment vertical="center" shrinkToFit="1"/>
    </xf>
    <xf numFmtId="41" fontId="9" fillId="0" borderId="88" xfId="1" applyFont="1" applyBorder="1" applyAlignment="1">
      <alignment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9" fillId="0" borderId="16" xfId="0" applyNumberFormat="1" applyFont="1" applyBorder="1" applyAlignment="1">
      <alignment vertical="center" shrinkToFit="1"/>
    </xf>
    <xf numFmtId="176" fontId="9" fillId="0" borderId="42" xfId="0" applyNumberFormat="1" applyFont="1" applyBorder="1" applyAlignment="1">
      <alignment vertical="center" shrinkToFit="1"/>
    </xf>
    <xf numFmtId="176" fontId="9" fillId="0" borderId="43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44" xfId="0" applyNumberFormat="1" applyFont="1" applyBorder="1" applyAlignment="1">
      <alignment vertical="center" shrinkToFit="1"/>
    </xf>
    <xf numFmtId="41" fontId="11" fillId="0" borderId="74" xfId="1" applyFont="1" applyBorder="1" applyAlignment="1">
      <alignment vertical="center" shrinkToFit="1"/>
    </xf>
    <xf numFmtId="41" fontId="9" fillId="0" borderId="75" xfId="1" applyFont="1" applyBorder="1" applyAlignment="1">
      <alignment vertical="center" shrinkToFit="1"/>
    </xf>
    <xf numFmtId="41" fontId="9" fillId="0" borderId="76" xfId="1" applyFont="1" applyBorder="1" applyAlignment="1">
      <alignment vertical="center" shrinkToFit="1"/>
    </xf>
    <xf numFmtId="41" fontId="9" fillId="0" borderId="26" xfId="1" applyFont="1" applyBorder="1" applyAlignment="1">
      <alignment vertical="center" shrinkToFit="1"/>
    </xf>
    <xf numFmtId="41" fontId="11" fillId="0" borderId="16" xfId="1" applyFont="1" applyBorder="1" applyAlignment="1">
      <alignment vertical="center" shrinkToFit="1"/>
    </xf>
    <xf numFmtId="41" fontId="9" fillId="0" borderId="17" xfId="1" applyFont="1" applyBorder="1" applyAlignment="1">
      <alignment vertical="center" shrinkToFit="1"/>
    </xf>
    <xf numFmtId="41" fontId="9" fillId="0" borderId="73" xfId="1" applyFont="1" applyBorder="1" applyAlignment="1">
      <alignment vertical="center" shrinkToFit="1"/>
    </xf>
    <xf numFmtId="41" fontId="9" fillId="0" borderId="72" xfId="1" applyFont="1" applyBorder="1" applyAlignment="1">
      <alignment vertical="center" shrinkToFit="1"/>
    </xf>
    <xf numFmtId="41" fontId="9" fillId="0" borderId="79" xfId="1" applyFont="1" applyBorder="1" applyAlignment="1">
      <alignment vertical="center" shrinkToFit="1"/>
    </xf>
    <xf numFmtId="41" fontId="9" fillId="0" borderId="80" xfId="1" applyFont="1" applyBorder="1" applyAlignment="1">
      <alignment vertical="center" shrinkToFit="1"/>
    </xf>
    <xf numFmtId="41" fontId="9" fillId="0" borderId="78" xfId="1" applyFont="1" applyBorder="1" applyAlignment="1">
      <alignment vertical="center" shrinkToFit="1"/>
    </xf>
    <xf numFmtId="41" fontId="9" fillId="0" borderId="81" xfId="1" applyFont="1" applyBorder="1" applyAlignment="1">
      <alignment vertical="center" shrinkToFit="1"/>
    </xf>
    <xf numFmtId="41" fontId="9" fillId="0" borderId="77" xfId="1" applyFont="1" applyBorder="1" applyAlignment="1">
      <alignment vertical="center" shrinkToFit="1"/>
    </xf>
    <xf numFmtId="41" fontId="27" fillId="0" borderId="16" xfId="1" applyFont="1" applyBorder="1" applyAlignment="1">
      <alignment vertical="center" wrapText="1" shrinkToFit="1"/>
    </xf>
    <xf numFmtId="41" fontId="26" fillId="0" borderId="16" xfId="1" applyFont="1" applyBorder="1" applyAlignment="1">
      <alignment vertical="center" shrinkToFit="1"/>
    </xf>
    <xf numFmtId="41" fontId="26" fillId="0" borderId="48" xfId="1" applyFont="1" applyBorder="1" applyAlignment="1">
      <alignment vertical="center" wrapText="1" shrinkToFit="1"/>
    </xf>
    <xf numFmtId="41" fontId="26" fillId="0" borderId="27" xfId="1" applyFont="1" applyBorder="1" applyAlignment="1">
      <alignment vertical="center" shrinkToFit="1"/>
    </xf>
    <xf numFmtId="41" fontId="26" fillId="0" borderId="30" xfId="1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41" fontId="20" fillId="0" borderId="65" xfId="1" applyFont="1" applyBorder="1" applyAlignment="1">
      <alignment horizontal="center" vertical="center" shrinkToFit="1"/>
    </xf>
    <xf numFmtId="41" fontId="20" fillId="0" borderId="66" xfId="1" applyFont="1" applyBorder="1" applyAlignment="1">
      <alignment horizontal="center" vertical="center" shrinkToFit="1"/>
    </xf>
    <xf numFmtId="41" fontId="20" fillId="0" borderId="63" xfId="1" applyFont="1" applyBorder="1" applyAlignment="1">
      <alignment horizontal="center" vertical="center" shrinkToFit="1"/>
    </xf>
    <xf numFmtId="41" fontId="20" fillId="0" borderId="15" xfId="1" applyFont="1" applyBorder="1" applyAlignment="1">
      <alignment horizontal="center" vertical="center" shrinkToFit="1"/>
    </xf>
    <xf numFmtId="41" fontId="20" fillId="0" borderId="10" xfId="1" applyFont="1" applyBorder="1" applyAlignment="1">
      <alignment horizontal="center" vertical="center" shrinkToFit="1"/>
    </xf>
    <xf numFmtId="41" fontId="23" fillId="0" borderId="49" xfId="1" applyFont="1" applyBorder="1" applyAlignment="1">
      <alignment horizontal="center" vertical="center" shrinkToFit="1"/>
    </xf>
    <xf numFmtId="41" fontId="23" fillId="0" borderId="50" xfId="1" applyFont="1" applyBorder="1" applyAlignment="1">
      <alignment horizontal="center" vertical="center" shrinkToFit="1"/>
    </xf>
    <xf numFmtId="41" fontId="23" fillId="0" borderId="51" xfId="1" applyFont="1" applyBorder="1" applyAlignment="1">
      <alignment horizontal="center" vertical="center" shrinkToFit="1"/>
    </xf>
    <xf numFmtId="41" fontId="23" fillId="0" borderId="85" xfId="1" applyFont="1" applyBorder="1" applyAlignment="1">
      <alignment horizontal="center" vertical="center" shrinkToFit="1"/>
    </xf>
    <xf numFmtId="41" fontId="23" fillId="0" borderId="0" xfId="1" applyFont="1" applyBorder="1" applyAlignment="1">
      <alignment horizontal="center" vertical="center" shrinkToFit="1"/>
    </xf>
    <xf numFmtId="41" fontId="23" fillId="0" borderId="86" xfId="1" applyFont="1" applyBorder="1" applyAlignment="1">
      <alignment horizontal="center" vertical="center" shrinkToFit="1"/>
    </xf>
    <xf numFmtId="41" fontId="23" fillId="0" borderId="52" xfId="1" applyFont="1" applyBorder="1" applyAlignment="1">
      <alignment horizontal="center" vertical="center" shrinkToFit="1"/>
    </xf>
    <xf numFmtId="41" fontId="23" fillId="0" borderId="53" xfId="1" applyFont="1" applyBorder="1" applyAlignment="1">
      <alignment horizontal="center" vertical="center" shrinkToFit="1"/>
    </xf>
    <xf numFmtId="41" fontId="23" fillId="0" borderId="54" xfId="1" applyFont="1" applyBorder="1" applyAlignment="1">
      <alignment horizontal="center" vertical="center" shrinkToFit="1"/>
    </xf>
    <xf numFmtId="0" fontId="20" fillId="0" borderId="63" xfId="1" applyNumberFormat="1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AC50"/>
  <sheetViews>
    <sheetView showGridLines="0" showZeros="0" zoomScale="130" zoomScaleNormal="130" workbookViewId="0">
      <pane ySplit="10" topLeftCell="A41" activePane="bottomLeft" state="frozen"/>
      <selection pane="bottomLeft" activeCell="G49" sqref="G49:M49"/>
    </sheetView>
  </sheetViews>
  <sheetFormatPr defaultColWidth="3.625" defaultRowHeight="18" customHeight="1" x14ac:dyDescent="0.15"/>
  <cols>
    <col min="29" max="29" width="12.75" bestFit="1" customWidth="1"/>
  </cols>
  <sheetData>
    <row r="2" spans="2:25" ht="15" customHeight="1" x14ac:dyDescent="0.15">
      <c r="B2" s="114" t="s">
        <v>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</row>
    <row r="3" spans="2:25" ht="15" customHeight="1" x14ac:dyDescent="0.15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</row>
    <row r="4" spans="2:25" ht="15" customHeight="1" x14ac:dyDescent="0.15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2:25" ht="15" customHeight="1" x14ac:dyDescent="0.15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</row>
    <row r="6" spans="2:25" ht="7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s="8" customFormat="1" ht="20.100000000000001" customHeight="1" x14ac:dyDescent="0.15">
      <c r="B7" s="6"/>
      <c r="C7" s="6"/>
      <c r="D7" s="6"/>
      <c r="E7" s="126"/>
      <c r="F7" s="126"/>
      <c r="G7" s="126"/>
      <c r="H7" s="126"/>
      <c r="I7" s="7"/>
      <c r="J7" s="7"/>
      <c r="K7" s="7"/>
      <c r="L7" s="7"/>
      <c r="M7" s="7"/>
      <c r="N7" s="111" t="s">
        <v>9</v>
      </c>
      <c r="O7" s="112"/>
      <c r="P7" s="112"/>
      <c r="Q7" s="112"/>
      <c r="R7" s="112" t="s">
        <v>10</v>
      </c>
      <c r="S7" s="112"/>
      <c r="T7" s="112"/>
      <c r="U7" s="112"/>
      <c r="V7" s="112" t="s">
        <v>11</v>
      </c>
      <c r="W7" s="112"/>
      <c r="X7" s="112"/>
      <c r="Y7" s="113"/>
    </row>
    <row r="8" spans="2:25" s="8" customFormat="1" ht="20.100000000000001" customHeight="1" x14ac:dyDescent="0.15">
      <c r="B8" s="111" t="s">
        <v>12</v>
      </c>
      <c r="C8" s="112"/>
      <c r="D8" s="112"/>
      <c r="E8" s="127" t="s">
        <v>64</v>
      </c>
      <c r="F8" s="127"/>
      <c r="G8" s="127"/>
      <c r="H8" s="128"/>
      <c r="I8" s="6"/>
      <c r="J8" s="6"/>
      <c r="K8" s="6"/>
      <c r="L8" s="7"/>
      <c r="M8" s="7"/>
      <c r="N8" s="129">
        <f>SUM(R11:U50)</f>
        <v>3394107</v>
      </c>
      <c r="O8" s="130"/>
      <c r="P8" s="130"/>
      <c r="Q8" s="130"/>
      <c r="R8" s="130">
        <f>SUM(V11:Y50)</f>
        <v>929190</v>
      </c>
      <c r="S8" s="130"/>
      <c r="T8" s="130"/>
      <c r="U8" s="130"/>
      <c r="V8" s="130">
        <f>N8-R8</f>
        <v>2464917</v>
      </c>
      <c r="W8" s="130"/>
      <c r="X8" s="130"/>
      <c r="Y8" s="133"/>
    </row>
    <row r="9" spans="2:25" s="8" customFormat="1" ht="20.100000000000001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31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4"/>
    </row>
    <row r="10" spans="2:25" s="8" customFormat="1" ht="24.95" customHeight="1" x14ac:dyDescent="0.15">
      <c r="B10" s="111" t="s">
        <v>0</v>
      </c>
      <c r="C10" s="112"/>
      <c r="D10" s="112" t="s">
        <v>1</v>
      </c>
      <c r="E10" s="112"/>
      <c r="F10" s="112"/>
      <c r="G10" s="112" t="s">
        <v>2</v>
      </c>
      <c r="H10" s="112"/>
      <c r="I10" s="112"/>
      <c r="J10" s="112"/>
      <c r="K10" s="112"/>
      <c r="L10" s="112"/>
      <c r="M10" s="112"/>
      <c r="N10" s="112" t="s">
        <v>3</v>
      </c>
      <c r="O10" s="112"/>
      <c r="P10" s="112"/>
      <c r="Q10" s="112"/>
      <c r="R10" s="112" t="s">
        <v>4</v>
      </c>
      <c r="S10" s="112"/>
      <c r="T10" s="112"/>
      <c r="U10" s="112"/>
      <c r="V10" s="112" t="s">
        <v>5</v>
      </c>
      <c r="W10" s="112"/>
      <c r="X10" s="112"/>
      <c r="Y10" s="113"/>
    </row>
    <row r="11" spans="2:25" s="8" customFormat="1" ht="20.100000000000001" customHeight="1" x14ac:dyDescent="0.15">
      <c r="B11" s="138">
        <v>2</v>
      </c>
      <c r="C11" s="105"/>
      <c r="D11" s="135" t="s">
        <v>65</v>
      </c>
      <c r="E11" s="136"/>
      <c r="F11" s="137"/>
      <c r="G11" s="139" t="s">
        <v>66</v>
      </c>
      <c r="H11" s="105"/>
      <c r="I11" s="105"/>
      <c r="J11" s="105"/>
      <c r="K11" s="105"/>
      <c r="L11" s="105"/>
      <c r="M11" s="105"/>
      <c r="N11" s="105" t="s">
        <v>67</v>
      </c>
      <c r="O11" s="105"/>
      <c r="P11" s="105"/>
      <c r="Q11" s="105"/>
      <c r="R11" s="105">
        <v>50000</v>
      </c>
      <c r="S11" s="105"/>
      <c r="T11" s="105"/>
      <c r="U11" s="105"/>
      <c r="V11" s="105"/>
      <c r="W11" s="105"/>
      <c r="X11" s="105"/>
      <c r="Y11" s="140"/>
    </row>
    <row r="12" spans="2:25" s="8" customFormat="1" ht="20.100000000000001" customHeight="1" x14ac:dyDescent="0.15">
      <c r="B12" s="101">
        <v>3</v>
      </c>
      <c r="C12" s="102"/>
      <c r="D12" s="135" t="s">
        <v>65</v>
      </c>
      <c r="E12" s="136"/>
      <c r="F12" s="137"/>
      <c r="G12" s="103" t="s">
        <v>75</v>
      </c>
      <c r="H12" s="104"/>
      <c r="I12" s="104"/>
      <c r="J12" s="104"/>
      <c r="K12" s="104"/>
      <c r="L12" s="104"/>
      <c r="M12" s="102"/>
      <c r="N12" s="105" t="s">
        <v>67</v>
      </c>
      <c r="O12" s="105"/>
      <c r="P12" s="105"/>
      <c r="Q12" s="105"/>
      <c r="R12" s="103">
        <v>50000</v>
      </c>
      <c r="S12" s="104"/>
      <c r="T12" s="104"/>
      <c r="U12" s="102"/>
      <c r="V12" s="103"/>
      <c r="W12" s="104"/>
      <c r="X12" s="104"/>
      <c r="Y12" s="106"/>
    </row>
    <row r="13" spans="2:25" s="8" customFormat="1" ht="20.100000000000001" customHeight="1" x14ac:dyDescent="0.15">
      <c r="B13" s="101"/>
      <c r="C13" s="102"/>
      <c r="D13" s="103" t="s">
        <v>65</v>
      </c>
      <c r="E13" s="104"/>
      <c r="F13" s="102"/>
      <c r="G13" s="103" t="s">
        <v>210</v>
      </c>
      <c r="H13" s="104"/>
      <c r="I13" s="104"/>
      <c r="J13" s="104"/>
      <c r="K13" s="104"/>
      <c r="L13" s="104"/>
      <c r="M13" s="102"/>
      <c r="N13" s="105" t="s">
        <v>67</v>
      </c>
      <c r="O13" s="105"/>
      <c r="P13" s="105"/>
      <c r="Q13" s="105"/>
      <c r="R13" s="103">
        <v>50000</v>
      </c>
      <c r="S13" s="104"/>
      <c r="T13" s="104"/>
      <c r="U13" s="102"/>
      <c r="V13" s="103"/>
      <c r="W13" s="104"/>
      <c r="X13" s="104"/>
      <c r="Y13" s="106"/>
    </row>
    <row r="14" spans="2:25" s="8" customFormat="1" ht="20.100000000000001" customHeight="1" x14ac:dyDescent="0.15">
      <c r="B14" s="101">
        <v>5</v>
      </c>
      <c r="C14" s="102"/>
      <c r="D14" s="103" t="s">
        <v>68</v>
      </c>
      <c r="E14" s="104"/>
      <c r="F14" s="102"/>
      <c r="G14" s="103" t="s">
        <v>69</v>
      </c>
      <c r="H14" s="104"/>
      <c r="I14" s="104"/>
      <c r="J14" s="104"/>
      <c r="K14" s="104"/>
      <c r="L14" s="104"/>
      <c r="M14" s="102"/>
      <c r="N14" s="105" t="s">
        <v>67</v>
      </c>
      <c r="O14" s="105"/>
      <c r="P14" s="105"/>
      <c r="Q14" s="105"/>
      <c r="R14" s="103">
        <v>1078163</v>
      </c>
      <c r="S14" s="104"/>
      <c r="T14" s="104"/>
      <c r="U14" s="102"/>
      <c r="V14" s="103"/>
      <c r="W14" s="104"/>
      <c r="X14" s="104"/>
      <c r="Y14" s="106"/>
    </row>
    <row r="15" spans="2:25" s="8" customFormat="1" ht="20.100000000000001" customHeight="1" x14ac:dyDescent="0.15">
      <c r="B15" s="101">
        <v>9</v>
      </c>
      <c r="C15" s="102"/>
      <c r="D15" s="103" t="s">
        <v>65</v>
      </c>
      <c r="E15" s="104"/>
      <c r="F15" s="102"/>
      <c r="G15" s="103" t="s">
        <v>70</v>
      </c>
      <c r="H15" s="104"/>
      <c r="I15" s="104"/>
      <c r="J15" s="104"/>
      <c r="K15" s="104"/>
      <c r="L15" s="104"/>
      <c r="M15" s="102"/>
      <c r="N15" s="105" t="s">
        <v>67</v>
      </c>
      <c r="O15" s="105"/>
      <c r="P15" s="105"/>
      <c r="Q15" s="105"/>
      <c r="R15" s="103">
        <v>50000</v>
      </c>
      <c r="S15" s="104"/>
      <c r="T15" s="104"/>
      <c r="U15" s="102"/>
      <c r="V15" s="103"/>
      <c r="W15" s="104"/>
      <c r="X15" s="104"/>
      <c r="Y15" s="106"/>
    </row>
    <row r="16" spans="2:25" s="8" customFormat="1" ht="20.100000000000001" customHeight="1" x14ac:dyDescent="0.15">
      <c r="B16" s="101">
        <v>10</v>
      </c>
      <c r="C16" s="102"/>
      <c r="D16" s="103" t="s">
        <v>71</v>
      </c>
      <c r="E16" s="104"/>
      <c r="F16" s="102"/>
      <c r="G16" s="103" t="s">
        <v>72</v>
      </c>
      <c r="H16" s="104"/>
      <c r="I16" s="104"/>
      <c r="J16" s="104"/>
      <c r="K16" s="104"/>
      <c r="L16" s="104"/>
      <c r="M16" s="102"/>
      <c r="N16" s="105" t="s">
        <v>67</v>
      </c>
      <c r="O16" s="105"/>
      <c r="P16" s="105"/>
      <c r="Q16" s="105"/>
      <c r="R16" s="103"/>
      <c r="S16" s="104"/>
      <c r="T16" s="104"/>
      <c r="U16" s="102"/>
      <c r="V16" s="103">
        <v>100000</v>
      </c>
      <c r="W16" s="104"/>
      <c r="X16" s="104"/>
      <c r="Y16" s="106"/>
    </row>
    <row r="17" spans="2:25" s="8" customFormat="1" ht="20.100000000000001" customHeight="1" x14ac:dyDescent="0.15">
      <c r="B17" s="101"/>
      <c r="C17" s="102"/>
      <c r="D17" s="103" t="s">
        <v>65</v>
      </c>
      <c r="E17" s="104"/>
      <c r="F17" s="102"/>
      <c r="G17" s="103" t="s">
        <v>73</v>
      </c>
      <c r="H17" s="104"/>
      <c r="I17" s="104"/>
      <c r="J17" s="104"/>
      <c r="K17" s="104"/>
      <c r="L17" s="104"/>
      <c r="M17" s="102"/>
      <c r="N17" s="105" t="s">
        <v>67</v>
      </c>
      <c r="O17" s="105"/>
      <c r="P17" s="105"/>
      <c r="Q17" s="105"/>
      <c r="R17" s="103">
        <v>50000</v>
      </c>
      <c r="S17" s="104"/>
      <c r="T17" s="104"/>
      <c r="U17" s="102"/>
      <c r="V17" s="103"/>
      <c r="W17" s="104"/>
      <c r="X17" s="104"/>
      <c r="Y17" s="106"/>
    </row>
    <row r="18" spans="2:25" s="8" customFormat="1" ht="20.100000000000001" customHeight="1" x14ac:dyDescent="0.15">
      <c r="B18" s="101"/>
      <c r="C18" s="102"/>
      <c r="D18" s="103" t="s">
        <v>65</v>
      </c>
      <c r="E18" s="104"/>
      <c r="F18" s="102"/>
      <c r="G18" s="103" t="s">
        <v>74</v>
      </c>
      <c r="H18" s="104"/>
      <c r="I18" s="104"/>
      <c r="J18" s="104"/>
      <c r="K18" s="104"/>
      <c r="L18" s="104"/>
      <c r="M18" s="102"/>
      <c r="N18" s="105" t="s">
        <v>67</v>
      </c>
      <c r="O18" s="105"/>
      <c r="P18" s="105"/>
      <c r="Q18" s="105"/>
      <c r="R18" s="103">
        <v>50000</v>
      </c>
      <c r="S18" s="104"/>
      <c r="T18" s="104"/>
      <c r="U18" s="102"/>
      <c r="V18" s="103"/>
      <c r="W18" s="104"/>
      <c r="X18" s="104"/>
      <c r="Y18" s="106"/>
    </row>
    <row r="19" spans="2:25" s="8" customFormat="1" ht="20.100000000000001" customHeight="1" x14ac:dyDescent="0.15">
      <c r="B19" s="101"/>
      <c r="C19" s="102"/>
      <c r="D19" s="103" t="s">
        <v>65</v>
      </c>
      <c r="E19" s="104"/>
      <c r="F19" s="102"/>
      <c r="G19" s="103" t="s">
        <v>91</v>
      </c>
      <c r="H19" s="104"/>
      <c r="I19" s="104"/>
      <c r="J19" s="104"/>
      <c r="K19" s="104"/>
      <c r="L19" s="104"/>
      <c r="M19" s="102"/>
      <c r="N19" s="105" t="s">
        <v>67</v>
      </c>
      <c r="O19" s="105"/>
      <c r="P19" s="105"/>
      <c r="Q19" s="105"/>
      <c r="R19" s="103">
        <v>50000</v>
      </c>
      <c r="S19" s="104"/>
      <c r="T19" s="104"/>
      <c r="U19" s="102"/>
      <c r="V19" s="103"/>
      <c r="W19" s="104"/>
      <c r="X19" s="104"/>
      <c r="Y19" s="106"/>
    </row>
    <row r="20" spans="2:25" s="8" customFormat="1" ht="20.100000000000001" customHeight="1" x14ac:dyDescent="0.15">
      <c r="B20" s="101"/>
      <c r="C20" s="102"/>
      <c r="D20" s="103" t="s">
        <v>65</v>
      </c>
      <c r="E20" s="104"/>
      <c r="F20" s="102"/>
      <c r="G20" s="103" t="s">
        <v>76</v>
      </c>
      <c r="H20" s="104"/>
      <c r="I20" s="104"/>
      <c r="J20" s="104"/>
      <c r="K20" s="104"/>
      <c r="L20" s="104"/>
      <c r="M20" s="102"/>
      <c r="N20" s="105" t="s">
        <v>77</v>
      </c>
      <c r="O20" s="105"/>
      <c r="P20" s="105"/>
      <c r="Q20" s="105"/>
      <c r="R20" s="103">
        <v>50000</v>
      </c>
      <c r="S20" s="104"/>
      <c r="T20" s="104"/>
      <c r="U20" s="102"/>
      <c r="V20" s="103"/>
      <c r="W20" s="104"/>
      <c r="X20" s="104"/>
      <c r="Y20" s="106"/>
    </row>
    <row r="21" spans="2:25" s="8" customFormat="1" ht="20.100000000000001" customHeight="1" x14ac:dyDescent="0.15">
      <c r="B21" s="101">
        <v>11</v>
      </c>
      <c r="C21" s="102"/>
      <c r="D21" s="103" t="s">
        <v>26</v>
      </c>
      <c r="E21" s="104"/>
      <c r="F21" s="102"/>
      <c r="G21" s="103" t="s">
        <v>78</v>
      </c>
      <c r="H21" s="104"/>
      <c r="I21" s="104"/>
      <c r="J21" s="104"/>
      <c r="K21" s="104"/>
      <c r="L21" s="104"/>
      <c r="M21" s="102"/>
      <c r="N21" s="105" t="s">
        <v>28</v>
      </c>
      <c r="O21" s="105"/>
      <c r="P21" s="105"/>
      <c r="Q21" s="105"/>
      <c r="R21" s="103">
        <v>50000</v>
      </c>
      <c r="S21" s="104"/>
      <c r="T21" s="104"/>
      <c r="U21" s="102"/>
      <c r="V21" s="103"/>
      <c r="W21" s="104"/>
      <c r="X21" s="104"/>
      <c r="Y21" s="106"/>
    </row>
    <row r="22" spans="2:25" s="8" customFormat="1" ht="20.100000000000001" customHeight="1" x14ac:dyDescent="0.15">
      <c r="B22" s="101"/>
      <c r="C22" s="102"/>
      <c r="D22" s="103" t="s">
        <v>26</v>
      </c>
      <c r="E22" s="104"/>
      <c r="F22" s="102"/>
      <c r="G22" s="103" t="s">
        <v>79</v>
      </c>
      <c r="H22" s="104"/>
      <c r="I22" s="104"/>
      <c r="J22" s="104"/>
      <c r="K22" s="104"/>
      <c r="L22" s="104"/>
      <c r="M22" s="102"/>
      <c r="N22" s="105" t="s">
        <v>28</v>
      </c>
      <c r="O22" s="105"/>
      <c r="P22" s="105"/>
      <c r="Q22" s="105"/>
      <c r="R22" s="103">
        <v>50000</v>
      </c>
      <c r="S22" s="104"/>
      <c r="T22" s="104"/>
      <c r="U22" s="102"/>
      <c r="V22" s="103"/>
      <c r="W22" s="104"/>
      <c r="X22" s="104"/>
      <c r="Y22" s="106"/>
    </row>
    <row r="23" spans="2:25" s="8" customFormat="1" ht="20.100000000000001" customHeight="1" x14ac:dyDescent="0.15">
      <c r="B23" s="101"/>
      <c r="C23" s="102"/>
      <c r="D23" s="103" t="s">
        <v>26</v>
      </c>
      <c r="E23" s="104"/>
      <c r="F23" s="102"/>
      <c r="G23" s="103" t="s">
        <v>80</v>
      </c>
      <c r="H23" s="104"/>
      <c r="I23" s="104"/>
      <c r="J23" s="104"/>
      <c r="K23" s="104"/>
      <c r="L23" s="104"/>
      <c r="M23" s="102"/>
      <c r="N23" s="105" t="s">
        <v>28</v>
      </c>
      <c r="O23" s="105"/>
      <c r="P23" s="105"/>
      <c r="Q23" s="105"/>
      <c r="R23" s="103">
        <v>50000</v>
      </c>
      <c r="S23" s="104"/>
      <c r="T23" s="104"/>
      <c r="U23" s="102"/>
      <c r="V23" s="103"/>
      <c r="W23" s="104"/>
      <c r="X23" s="104"/>
      <c r="Y23" s="106"/>
    </row>
    <row r="24" spans="2:25" s="8" customFormat="1" ht="20.100000000000001" customHeight="1" x14ac:dyDescent="0.15">
      <c r="B24" s="101"/>
      <c r="C24" s="102"/>
      <c r="D24" s="103" t="s">
        <v>26</v>
      </c>
      <c r="E24" s="104"/>
      <c r="F24" s="102"/>
      <c r="G24" s="103" t="s">
        <v>81</v>
      </c>
      <c r="H24" s="104"/>
      <c r="I24" s="104"/>
      <c r="J24" s="104"/>
      <c r="K24" s="104"/>
      <c r="L24" s="104"/>
      <c r="M24" s="102"/>
      <c r="N24" s="105" t="s">
        <v>28</v>
      </c>
      <c r="O24" s="105"/>
      <c r="P24" s="105"/>
      <c r="Q24" s="105"/>
      <c r="R24" s="103">
        <v>50000</v>
      </c>
      <c r="S24" s="104"/>
      <c r="T24" s="104"/>
      <c r="U24" s="102"/>
      <c r="V24" s="103"/>
      <c r="W24" s="104"/>
      <c r="X24" s="104"/>
      <c r="Y24" s="106"/>
    </row>
    <row r="25" spans="2:25" s="8" customFormat="1" ht="20.100000000000001" customHeight="1" x14ac:dyDescent="0.15">
      <c r="B25" s="101"/>
      <c r="C25" s="102"/>
      <c r="D25" s="103" t="s">
        <v>26</v>
      </c>
      <c r="E25" s="104"/>
      <c r="F25" s="102"/>
      <c r="G25" s="103" t="s">
        <v>82</v>
      </c>
      <c r="H25" s="104"/>
      <c r="I25" s="104"/>
      <c r="J25" s="104"/>
      <c r="K25" s="104"/>
      <c r="L25" s="104"/>
      <c r="M25" s="102"/>
      <c r="N25" s="105" t="s">
        <v>28</v>
      </c>
      <c r="O25" s="105"/>
      <c r="P25" s="105"/>
      <c r="Q25" s="105"/>
      <c r="R25" s="103">
        <v>50000</v>
      </c>
      <c r="S25" s="104"/>
      <c r="T25" s="104"/>
      <c r="U25" s="102"/>
      <c r="V25" s="103"/>
      <c r="W25" s="104"/>
      <c r="X25" s="104"/>
      <c r="Y25" s="106"/>
    </row>
    <row r="26" spans="2:25" s="8" customFormat="1" ht="20.100000000000001" customHeight="1" x14ac:dyDescent="0.15">
      <c r="B26" s="101"/>
      <c r="C26" s="102"/>
      <c r="D26" s="103" t="s">
        <v>26</v>
      </c>
      <c r="E26" s="104"/>
      <c r="F26" s="102"/>
      <c r="G26" s="103" t="s">
        <v>83</v>
      </c>
      <c r="H26" s="104"/>
      <c r="I26" s="104"/>
      <c r="J26" s="104"/>
      <c r="K26" s="104"/>
      <c r="L26" s="104"/>
      <c r="M26" s="102"/>
      <c r="N26" s="105" t="s">
        <v>28</v>
      </c>
      <c r="O26" s="105"/>
      <c r="P26" s="105"/>
      <c r="Q26" s="105"/>
      <c r="R26" s="103">
        <v>50000</v>
      </c>
      <c r="S26" s="104"/>
      <c r="T26" s="104"/>
      <c r="U26" s="102"/>
      <c r="V26" s="103"/>
      <c r="W26" s="104"/>
      <c r="X26" s="104"/>
      <c r="Y26" s="106"/>
    </row>
    <row r="27" spans="2:25" s="8" customFormat="1" ht="20.100000000000001" customHeight="1" x14ac:dyDescent="0.15">
      <c r="B27" s="101"/>
      <c r="C27" s="102"/>
      <c r="D27" s="103" t="s">
        <v>26</v>
      </c>
      <c r="E27" s="104"/>
      <c r="F27" s="102"/>
      <c r="G27" s="103" t="s">
        <v>84</v>
      </c>
      <c r="H27" s="104"/>
      <c r="I27" s="104"/>
      <c r="J27" s="104"/>
      <c r="K27" s="104"/>
      <c r="L27" s="104"/>
      <c r="M27" s="102"/>
      <c r="N27" s="105" t="s">
        <v>28</v>
      </c>
      <c r="O27" s="105"/>
      <c r="P27" s="105"/>
      <c r="Q27" s="105"/>
      <c r="R27" s="103">
        <v>50000</v>
      </c>
      <c r="S27" s="104"/>
      <c r="T27" s="104"/>
      <c r="U27" s="102"/>
      <c r="V27" s="103"/>
      <c r="W27" s="104"/>
      <c r="X27" s="104"/>
      <c r="Y27" s="106"/>
    </row>
    <row r="28" spans="2:25" s="8" customFormat="1" ht="20.100000000000001" customHeight="1" x14ac:dyDescent="0.15">
      <c r="B28" s="101">
        <v>12</v>
      </c>
      <c r="C28" s="102"/>
      <c r="D28" s="103" t="s">
        <v>26</v>
      </c>
      <c r="E28" s="104"/>
      <c r="F28" s="102"/>
      <c r="G28" s="103" t="s">
        <v>85</v>
      </c>
      <c r="H28" s="104"/>
      <c r="I28" s="104"/>
      <c r="J28" s="104"/>
      <c r="K28" s="104"/>
      <c r="L28" s="104"/>
      <c r="M28" s="102"/>
      <c r="N28" s="105" t="s">
        <v>28</v>
      </c>
      <c r="O28" s="105"/>
      <c r="P28" s="105"/>
      <c r="Q28" s="105"/>
      <c r="R28" s="103">
        <v>50000</v>
      </c>
      <c r="S28" s="104"/>
      <c r="T28" s="104"/>
      <c r="U28" s="102"/>
      <c r="V28" s="103"/>
      <c r="W28" s="104"/>
      <c r="X28" s="104"/>
      <c r="Y28" s="106"/>
    </row>
    <row r="29" spans="2:25" s="8" customFormat="1" ht="20.100000000000001" customHeight="1" x14ac:dyDescent="0.15">
      <c r="B29" s="101">
        <v>16</v>
      </c>
      <c r="C29" s="102"/>
      <c r="D29" s="103" t="s">
        <v>26</v>
      </c>
      <c r="E29" s="104"/>
      <c r="F29" s="102"/>
      <c r="G29" s="103" t="s">
        <v>86</v>
      </c>
      <c r="H29" s="104"/>
      <c r="I29" s="104"/>
      <c r="J29" s="104"/>
      <c r="K29" s="104"/>
      <c r="L29" s="104"/>
      <c r="M29" s="102"/>
      <c r="N29" s="105" t="s">
        <v>28</v>
      </c>
      <c r="O29" s="105"/>
      <c r="P29" s="105"/>
      <c r="Q29" s="105"/>
      <c r="R29" s="103">
        <v>50000</v>
      </c>
      <c r="S29" s="104"/>
      <c r="T29" s="104"/>
      <c r="U29" s="102"/>
      <c r="V29" s="103"/>
      <c r="W29" s="104"/>
      <c r="X29" s="104"/>
      <c r="Y29" s="106"/>
    </row>
    <row r="30" spans="2:25" s="8" customFormat="1" ht="20.100000000000001" customHeight="1" x14ac:dyDescent="0.15">
      <c r="B30" s="101"/>
      <c r="C30" s="102"/>
      <c r="D30" s="103" t="s">
        <v>26</v>
      </c>
      <c r="E30" s="104"/>
      <c r="F30" s="102"/>
      <c r="G30" s="103" t="s">
        <v>87</v>
      </c>
      <c r="H30" s="104"/>
      <c r="I30" s="104"/>
      <c r="J30" s="104"/>
      <c r="K30" s="104"/>
      <c r="L30" s="104"/>
      <c r="M30" s="102"/>
      <c r="N30" s="105" t="s">
        <v>28</v>
      </c>
      <c r="O30" s="105"/>
      <c r="P30" s="105"/>
      <c r="Q30" s="105"/>
      <c r="R30" s="103">
        <v>50000</v>
      </c>
      <c r="S30" s="104"/>
      <c r="T30" s="104"/>
      <c r="U30" s="102"/>
      <c r="V30" s="103"/>
      <c r="W30" s="104"/>
      <c r="X30" s="104"/>
      <c r="Y30" s="106"/>
    </row>
    <row r="31" spans="2:25" s="8" customFormat="1" ht="20.100000000000001" customHeight="1" x14ac:dyDescent="0.15">
      <c r="B31" s="101"/>
      <c r="C31" s="102"/>
      <c r="D31" s="103" t="s">
        <v>26</v>
      </c>
      <c r="E31" s="104"/>
      <c r="F31" s="102"/>
      <c r="G31" s="103" t="s">
        <v>88</v>
      </c>
      <c r="H31" s="104"/>
      <c r="I31" s="104"/>
      <c r="J31" s="104"/>
      <c r="K31" s="104"/>
      <c r="L31" s="104"/>
      <c r="M31" s="102"/>
      <c r="N31" s="105" t="s">
        <v>28</v>
      </c>
      <c r="O31" s="105"/>
      <c r="P31" s="105"/>
      <c r="Q31" s="105"/>
      <c r="R31" s="103">
        <v>50000</v>
      </c>
      <c r="S31" s="104"/>
      <c r="T31" s="104"/>
      <c r="U31" s="102"/>
      <c r="V31" s="103"/>
      <c r="W31" s="104"/>
      <c r="X31" s="104"/>
      <c r="Y31" s="106"/>
    </row>
    <row r="32" spans="2:25" s="8" customFormat="1" ht="20.100000000000001" customHeight="1" x14ac:dyDescent="0.15">
      <c r="B32" s="101"/>
      <c r="C32" s="102"/>
      <c r="D32" s="103" t="s">
        <v>26</v>
      </c>
      <c r="E32" s="104"/>
      <c r="F32" s="102"/>
      <c r="G32" s="103" t="s">
        <v>89</v>
      </c>
      <c r="H32" s="104"/>
      <c r="I32" s="104"/>
      <c r="J32" s="104"/>
      <c r="K32" s="104"/>
      <c r="L32" s="104"/>
      <c r="M32" s="102"/>
      <c r="N32" s="105" t="s">
        <v>28</v>
      </c>
      <c r="O32" s="105"/>
      <c r="P32" s="105"/>
      <c r="Q32" s="105"/>
      <c r="R32" s="103">
        <v>50000</v>
      </c>
      <c r="S32" s="104"/>
      <c r="T32" s="104"/>
      <c r="U32" s="102"/>
      <c r="V32" s="103"/>
      <c r="W32" s="104"/>
      <c r="X32" s="104"/>
      <c r="Y32" s="106"/>
    </row>
    <row r="33" spans="2:29" s="8" customFormat="1" ht="20.100000000000001" customHeight="1" x14ac:dyDescent="0.15">
      <c r="B33" s="101"/>
      <c r="C33" s="102"/>
      <c r="D33" s="103" t="s">
        <v>26</v>
      </c>
      <c r="E33" s="104"/>
      <c r="F33" s="102"/>
      <c r="G33" s="103" t="s">
        <v>90</v>
      </c>
      <c r="H33" s="104"/>
      <c r="I33" s="104"/>
      <c r="J33" s="104"/>
      <c r="K33" s="104"/>
      <c r="L33" s="104"/>
      <c r="M33" s="102"/>
      <c r="N33" s="105" t="s">
        <v>28</v>
      </c>
      <c r="O33" s="105"/>
      <c r="P33" s="105"/>
      <c r="Q33" s="105"/>
      <c r="R33" s="103">
        <v>50000</v>
      </c>
      <c r="S33" s="104"/>
      <c r="T33" s="104"/>
      <c r="U33" s="102"/>
      <c r="V33" s="103"/>
      <c r="W33" s="104"/>
      <c r="X33" s="104"/>
      <c r="Y33" s="106"/>
    </row>
    <row r="34" spans="2:29" s="8" customFormat="1" ht="20.100000000000001" customHeight="1" x14ac:dyDescent="0.15">
      <c r="B34" s="101"/>
      <c r="C34" s="102"/>
      <c r="D34" s="103" t="s">
        <v>26</v>
      </c>
      <c r="E34" s="104"/>
      <c r="F34" s="102"/>
      <c r="G34" s="103" t="s">
        <v>92</v>
      </c>
      <c r="H34" s="104"/>
      <c r="I34" s="104"/>
      <c r="J34" s="104"/>
      <c r="K34" s="104"/>
      <c r="L34" s="104"/>
      <c r="M34" s="102"/>
      <c r="N34" s="105" t="s">
        <v>28</v>
      </c>
      <c r="O34" s="105"/>
      <c r="P34" s="105"/>
      <c r="Q34" s="105"/>
      <c r="R34" s="103">
        <v>50000</v>
      </c>
      <c r="S34" s="104"/>
      <c r="T34" s="104"/>
      <c r="U34" s="102"/>
      <c r="V34" s="103"/>
      <c r="W34" s="104"/>
      <c r="X34" s="104"/>
      <c r="Y34" s="106"/>
    </row>
    <row r="35" spans="2:29" s="8" customFormat="1" ht="20.100000000000001" customHeight="1" x14ac:dyDescent="0.15">
      <c r="B35" s="101">
        <v>17</v>
      </c>
      <c r="C35" s="102"/>
      <c r="D35" s="103" t="s">
        <v>26</v>
      </c>
      <c r="E35" s="104"/>
      <c r="F35" s="102"/>
      <c r="G35" s="103" t="s">
        <v>93</v>
      </c>
      <c r="H35" s="104"/>
      <c r="I35" s="104"/>
      <c r="J35" s="104"/>
      <c r="K35" s="104"/>
      <c r="L35" s="104"/>
      <c r="M35" s="102"/>
      <c r="N35" s="105" t="s">
        <v>28</v>
      </c>
      <c r="O35" s="105"/>
      <c r="P35" s="105"/>
      <c r="Q35" s="105"/>
      <c r="R35" s="103">
        <v>50000</v>
      </c>
      <c r="S35" s="104"/>
      <c r="T35" s="104"/>
      <c r="U35" s="102"/>
      <c r="V35" s="103"/>
      <c r="W35" s="104"/>
      <c r="X35" s="104"/>
      <c r="Y35" s="106"/>
    </row>
    <row r="36" spans="2:29" s="8" customFormat="1" ht="20.100000000000001" customHeight="1" x14ac:dyDescent="0.15">
      <c r="B36" s="101"/>
      <c r="C36" s="102"/>
      <c r="D36" s="103" t="s">
        <v>117</v>
      </c>
      <c r="E36" s="104"/>
      <c r="F36" s="102"/>
      <c r="G36" s="103" t="s">
        <v>119</v>
      </c>
      <c r="H36" s="104"/>
      <c r="I36" s="104"/>
      <c r="J36" s="104"/>
      <c r="K36" s="104"/>
      <c r="L36" s="104"/>
      <c r="M36" s="102"/>
      <c r="N36" s="103" t="s">
        <v>98</v>
      </c>
      <c r="O36" s="104"/>
      <c r="P36" s="104"/>
      <c r="Q36" s="102"/>
      <c r="R36" s="103"/>
      <c r="S36" s="104"/>
      <c r="T36" s="104"/>
      <c r="U36" s="102"/>
      <c r="V36" s="103">
        <v>262500</v>
      </c>
      <c r="W36" s="104"/>
      <c r="X36" s="104"/>
      <c r="Y36" s="106"/>
    </row>
    <row r="37" spans="2:29" s="8" customFormat="1" ht="20.100000000000001" customHeight="1" x14ac:dyDescent="0.15">
      <c r="B37" s="101"/>
      <c r="C37" s="102"/>
      <c r="D37" s="103" t="s">
        <v>118</v>
      </c>
      <c r="E37" s="104"/>
      <c r="F37" s="102"/>
      <c r="G37" s="103" t="s">
        <v>120</v>
      </c>
      <c r="H37" s="104"/>
      <c r="I37" s="104"/>
      <c r="J37" s="104"/>
      <c r="K37" s="104"/>
      <c r="L37" s="104"/>
      <c r="M37" s="102"/>
      <c r="N37" s="105" t="s">
        <v>28</v>
      </c>
      <c r="O37" s="105"/>
      <c r="P37" s="105"/>
      <c r="Q37" s="105"/>
      <c r="R37" s="103"/>
      <c r="S37" s="104"/>
      <c r="T37" s="104"/>
      <c r="U37" s="102"/>
      <c r="V37" s="103">
        <v>29000</v>
      </c>
      <c r="W37" s="104"/>
      <c r="X37" s="104"/>
      <c r="Y37" s="106"/>
    </row>
    <row r="38" spans="2:29" s="8" customFormat="1" ht="20.100000000000001" customHeight="1" x14ac:dyDescent="0.15">
      <c r="B38" s="101">
        <v>18</v>
      </c>
      <c r="C38" s="102"/>
      <c r="D38" s="103" t="s">
        <v>26</v>
      </c>
      <c r="E38" s="104"/>
      <c r="F38" s="102"/>
      <c r="G38" s="103" t="s">
        <v>94</v>
      </c>
      <c r="H38" s="104"/>
      <c r="I38" s="104"/>
      <c r="J38" s="104"/>
      <c r="K38" s="104"/>
      <c r="L38" s="104"/>
      <c r="M38" s="102"/>
      <c r="N38" s="105" t="s">
        <v>28</v>
      </c>
      <c r="O38" s="105"/>
      <c r="P38" s="105"/>
      <c r="Q38" s="105"/>
      <c r="R38" s="103">
        <v>50000</v>
      </c>
      <c r="S38" s="104"/>
      <c r="T38" s="104"/>
      <c r="U38" s="102"/>
      <c r="V38" s="103"/>
      <c r="W38" s="104"/>
      <c r="X38" s="104"/>
      <c r="Y38" s="106"/>
      <c r="AC38" s="100"/>
    </row>
    <row r="39" spans="2:29" s="8" customFormat="1" ht="20.100000000000001" customHeight="1" x14ac:dyDescent="0.15">
      <c r="B39" s="101">
        <v>19</v>
      </c>
      <c r="C39" s="102"/>
      <c r="D39" s="103" t="s">
        <v>118</v>
      </c>
      <c r="E39" s="104"/>
      <c r="F39" s="102"/>
      <c r="G39" s="103" t="s">
        <v>121</v>
      </c>
      <c r="H39" s="104"/>
      <c r="I39" s="104"/>
      <c r="J39" s="104"/>
      <c r="K39" s="104"/>
      <c r="L39" s="104"/>
      <c r="M39" s="102"/>
      <c r="N39" s="103" t="s">
        <v>99</v>
      </c>
      <c r="O39" s="104"/>
      <c r="P39" s="104"/>
      <c r="Q39" s="102"/>
      <c r="R39" s="103"/>
      <c r="S39" s="104"/>
      <c r="T39" s="104"/>
      <c r="U39" s="102"/>
      <c r="V39" s="103">
        <v>300000</v>
      </c>
      <c r="W39" s="104"/>
      <c r="X39" s="104"/>
      <c r="Y39" s="106"/>
    </row>
    <row r="40" spans="2:29" s="8" customFormat="1" ht="20.100000000000001" customHeight="1" x14ac:dyDescent="0.15">
      <c r="B40" s="101"/>
      <c r="C40" s="102"/>
      <c r="D40" s="103" t="s">
        <v>96</v>
      </c>
      <c r="E40" s="104"/>
      <c r="F40" s="102"/>
      <c r="G40" s="103" t="s">
        <v>95</v>
      </c>
      <c r="H40" s="104"/>
      <c r="I40" s="104"/>
      <c r="J40" s="104"/>
      <c r="K40" s="104"/>
      <c r="L40" s="104"/>
      <c r="M40" s="102"/>
      <c r="N40" s="105" t="s">
        <v>28</v>
      </c>
      <c r="O40" s="105"/>
      <c r="P40" s="105"/>
      <c r="Q40" s="105"/>
      <c r="R40" s="103">
        <v>2544</v>
      </c>
      <c r="S40" s="104"/>
      <c r="T40" s="104"/>
      <c r="U40" s="102"/>
      <c r="V40" s="103"/>
      <c r="W40" s="104"/>
      <c r="X40" s="104"/>
      <c r="Y40" s="106"/>
    </row>
    <row r="41" spans="2:29" s="8" customFormat="1" ht="20.100000000000001" customHeight="1" x14ac:dyDescent="0.15">
      <c r="B41" s="101">
        <v>21</v>
      </c>
      <c r="C41" s="102"/>
      <c r="D41" s="103" t="s">
        <v>117</v>
      </c>
      <c r="E41" s="104"/>
      <c r="F41" s="102"/>
      <c r="G41" s="103" t="s">
        <v>122</v>
      </c>
      <c r="H41" s="104"/>
      <c r="I41" s="104"/>
      <c r="J41" s="104"/>
      <c r="K41" s="104"/>
      <c r="L41" s="104"/>
      <c r="M41" s="102"/>
      <c r="N41" s="103" t="s">
        <v>98</v>
      </c>
      <c r="O41" s="104"/>
      <c r="P41" s="104"/>
      <c r="Q41" s="102"/>
      <c r="R41" s="103"/>
      <c r="S41" s="104"/>
      <c r="T41" s="104"/>
      <c r="U41" s="102"/>
      <c r="V41" s="103">
        <v>38790</v>
      </c>
      <c r="W41" s="104"/>
      <c r="X41" s="104"/>
      <c r="Y41" s="106"/>
    </row>
    <row r="42" spans="2:29" s="8" customFormat="1" ht="20.100000000000001" customHeight="1" x14ac:dyDescent="0.15">
      <c r="B42" s="101">
        <v>23</v>
      </c>
      <c r="C42" s="102"/>
      <c r="D42" s="103" t="s">
        <v>116</v>
      </c>
      <c r="E42" s="104"/>
      <c r="F42" s="102"/>
      <c r="G42" s="103" t="s">
        <v>97</v>
      </c>
      <c r="H42" s="104"/>
      <c r="I42" s="104"/>
      <c r="J42" s="104"/>
      <c r="K42" s="104"/>
      <c r="L42" s="104"/>
      <c r="M42" s="102"/>
      <c r="N42" s="105" t="s">
        <v>28</v>
      </c>
      <c r="O42" s="105"/>
      <c r="P42" s="105"/>
      <c r="Q42" s="105"/>
      <c r="R42" s="103">
        <v>1000000</v>
      </c>
      <c r="S42" s="104"/>
      <c r="T42" s="104"/>
      <c r="U42" s="102"/>
      <c r="V42" s="103"/>
      <c r="W42" s="104"/>
      <c r="X42" s="104"/>
      <c r="Y42" s="106"/>
    </row>
    <row r="43" spans="2:29" ht="18" customHeight="1" x14ac:dyDescent="0.15">
      <c r="B43" s="101"/>
      <c r="C43" s="102"/>
      <c r="D43" s="103" t="s">
        <v>118</v>
      </c>
      <c r="E43" s="104"/>
      <c r="F43" s="102"/>
      <c r="G43" s="103" t="s">
        <v>126</v>
      </c>
      <c r="H43" s="104"/>
      <c r="I43" s="104"/>
      <c r="J43" s="104"/>
      <c r="K43" s="104"/>
      <c r="L43" s="104"/>
      <c r="M43" s="102"/>
      <c r="N43" s="103" t="s">
        <v>98</v>
      </c>
      <c r="O43" s="104"/>
      <c r="P43" s="104"/>
      <c r="Q43" s="102"/>
      <c r="R43" s="103"/>
      <c r="S43" s="104"/>
      <c r="T43" s="104"/>
      <c r="U43" s="102"/>
      <c r="V43" s="103">
        <v>6000</v>
      </c>
      <c r="W43" s="104"/>
      <c r="X43" s="104"/>
      <c r="Y43" s="106"/>
    </row>
    <row r="44" spans="2:29" ht="18" customHeight="1" x14ac:dyDescent="0.15">
      <c r="B44" s="101">
        <v>24</v>
      </c>
      <c r="C44" s="102"/>
      <c r="D44" s="103" t="s">
        <v>117</v>
      </c>
      <c r="E44" s="104"/>
      <c r="F44" s="102"/>
      <c r="G44" s="103" t="s">
        <v>124</v>
      </c>
      <c r="H44" s="104"/>
      <c r="I44" s="104"/>
      <c r="J44" s="104"/>
      <c r="K44" s="104"/>
      <c r="L44" s="104"/>
      <c r="M44" s="102"/>
      <c r="N44" s="103" t="s">
        <v>98</v>
      </c>
      <c r="O44" s="104"/>
      <c r="P44" s="104"/>
      <c r="Q44" s="102"/>
      <c r="R44" s="103"/>
      <c r="S44" s="104"/>
      <c r="T44" s="104"/>
      <c r="U44" s="102"/>
      <c r="V44" s="103">
        <v>90000</v>
      </c>
      <c r="W44" s="104"/>
      <c r="X44" s="104"/>
      <c r="Y44" s="106"/>
    </row>
    <row r="45" spans="2:29" ht="18" customHeight="1" x14ac:dyDescent="0.15">
      <c r="B45" s="101"/>
      <c r="C45" s="102"/>
      <c r="D45" s="103" t="s">
        <v>117</v>
      </c>
      <c r="E45" s="104"/>
      <c r="F45" s="102"/>
      <c r="G45" s="103" t="s">
        <v>127</v>
      </c>
      <c r="H45" s="104"/>
      <c r="I45" s="104"/>
      <c r="J45" s="104"/>
      <c r="K45" s="104"/>
      <c r="L45" s="104"/>
      <c r="M45" s="102"/>
      <c r="N45" s="103" t="s">
        <v>98</v>
      </c>
      <c r="O45" s="104"/>
      <c r="P45" s="104"/>
      <c r="Q45" s="102"/>
      <c r="R45" s="103"/>
      <c r="S45" s="104"/>
      <c r="T45" s="104"/>
      <c r="U45" s="102"/>
      <c r="V45" s="103">
        <v>9500</v>
      </c>
      <c r="W45" s="104"/>
      <c r="X45" s="104"/>
      <c r="Y45" s="106"/>
    </row>
    <row r="46" spans="2:29" ht="18" customHeight="1" x14ac:dyDescent="0.15">
      <c r="B46" s="101"/>
      <c r="C46" s="102"/>
      <c r="D46" s="103" t="s">
        <v>117</v>
      </c>
      <c r="E46" s="104"/>
      <c r="F46" s="102"/>
      <c r="G46" s="103" t="s">
        <v>125</v>
      </c>
      <c r="H46" s="104"/>
      <c r="I46" s="104"/>
      <c r="J46" s="104"/>
      <c r="K46" s="104"/>
      <c r="L46" s="104"/>
      <c r="M46" s="102"/>
      <c r="N46" s="103" t="s">
        <v>98</v>
      </c>
      <c r="O46" s="104"/>
      <c r="P46" s="104"/>
      <c r="Q46" s="102"/>
      <c r="R46" s="103"/>
      <c r="S46" s="104"/>
      <c r="T46" s="104"/>
      <c r="U46" s="102"/>
      <c r="V46" s="103">
        <v>80000</v>
      </c>
      <c r="W46" s="104"/>
      <c r="X46" s="104"/>
      <c r="Y46" s="106"/>
    </row>
    <row r="47" spans="2:29" ht="18" customHeight="1" x14ac:dyDescent="0.15">
      <c r="B47" s="101"/>
      <c r="C47" s="102"/>
      <c r="D47" s="103" t="s">
        <v>26</v>
      </c>
      <c r="E47" s="104"/>
      <c r="F47" s="102"/>
      <c r="G47" s="103" t="s">
        <v>128</v>
      </c>
      <c r="H47" s="104"/>
      <c r="I47" s="104"/>
      <c r="J47" s="104"/>
      <c r="K47" s="104"/>
      <c r="L47" s="104"/>
      <c r="M47" s="102"/>
      <c r="N47" s="105" t="s">
        <v>28</v>
      </c>
      <c r="O47" s="105"/>
      <c r="P47" s="105"/>
      <c r="Q47" s="105"/>
      <c r="R47" s="103">
        <v>50000</v>
      </c>
      <c r="S47" s="104"/>
      <c r="T47" s="104"/>
      <c r="U47" s="102"/>
      <c r="V47" s="103"/>
      <c r="W47" s="104"/>
      <c r="X47" s="104"/>
      <c r="Y47" s="106"/>
    </row>
    <row r="48" spans="2:29" ht="18" customHeight="1" x14ac:dyDescent="0.15">
      <c r="B48" s="101"/>
      <c r="C48" s="102"/>
      <c r="D48" s="103" t="s">
        <v>26</v>
      </c>
      <c r="E48" s="104"/>
      <c r="F48" s="102"/>
      <c r="G48" s="103" t="s">
        <v>129</v>
      </c>
      <c r="H48" s="104"/>
      <c r="I48" s="104"/>
      <c r="J48" s="104"/>
      <c r="K48" s="104"/>
      <c r="L48" s="104"/>
      <c r="M48" s="102"/>
      <c r="N48" s="105" t="s">
        <v>28</v>
      </c>
      <c r="O48" s="105"/>
      <c r="P48" s="105"/>
      <c r="Q48" s="105"/>
      <c r="R48" s="103">
        <v>50000</v>
      </c>
      <c r="S48" s="104"/>
      <c r="T48" s="104"/>
      <c r="U48" s="102"/>
      <c r="V48" s="103"/>
      <c r="W48" s="104"/>
      <c r="X48" s="104"/>
      <c r="Y48" s="106"/>
    </row>
    <row r="49" spans="2:25" ht="18" customHeight="1" x14ac:dyDescent="0.15">
      <c r="B49" s="101">
        <v>25</v>
      </c>
      <c r="C49" s="102"/>
      <c r="D49" s="103" t="s">
        <v>132</v>
      </c>
      <c r="E49" s="104"/>
      <c r="F49" s="102"/>
      <c r="G49" s="103" t="s">
        <v>131</v>
      </c>
      <c r="H49" s="104"/>
      <c r="I49" s="104"/>
      <c r="J49" s="104"/>
      <c r="K49" s="104"/>
      <c r="L49" s="104"/>
      <c r="M49" s="102"/>
      <c r="N49" s="105" t="s">
        <v>28</v>
      </c>
      <c r="O49" s="105"/>
      <c r="P49" s="105"/>
      <c r="Q49" s="105"/>
      <c r="R49" s="103">
        <v>13400</v>
      </c>
      <c r="S49" s="104"/>
      <c r="T49" s="104"/>
      <c r="U49" s="102"/>
      <c r="V49" s="103"/>
      <c r="W49" s="104"/>
      <c r="X49" s="104"/>
      <c r="Y49" s="106"/>
    </row>
    <row r="50" spans="2:25" ht="18" customHeight="1" x14ac:dyDescent="0.15">
      <c r="B50" s="141"/>
      <c r="C50" s="142"/>
      <c r="D50" s="143" t="s">
        <v>133</v>
      </c>
      <c r="E50" s="144"/>
      <c r="F50" s="145"/>
      <c r="G50" s="108" t="s">
        <v>130</v>
      </c>
      <c r="H50" s="109"/>
      <c r="I50" s="109"/>
      <c r="J50" s="109"/>
      <c r="K50" s="109"/>
      <c r="L50" s="109"/>
      <c r="M50" s="142"/>
      <c r="N50" s="107" t="s">
        <v>28</v>
      </c>
      <c r="O50" s="107"/>
      <c r="P50" s="107"/>
      <c r="Q50" s="107"/>
      <c r="R50" s="108"/>
      <c r="S50" s="109"/>
      <c r="T50" s="109"/>
      <c r="U50" s="142"/>
      <c r="V50" s="108">
        <v>13400</v>
      </c>
      <c r="W50" s="109"/>
      <c r="X50" s="109"/>
      <c r="Y50" s="110"/>
    </row>
  </sheetData>
  <mergeCells count="256">
    <mergeCell ref="B47:C47"/>
    <mergeCell ref="D47:F47"/>
    <mergeCell ref="G47:M47"/>
    <mergeCell ref="N47:Q47"/>
    <mergeCell ref="R47:U47"/>
    <mergeCell ref="V47:Y47"/>
    <mergeCell ref="B46:C46"/>
    <mergeCell ref="D46:F46"/>
    <mergeCell ref="G46:M46"/>
    <mergeCell ref="N46:Q46"/>
    <mergeCell ref="R46:U46"/>
    <mergeCell ref="V46:Y46"/>
    <mergeCell ref="G43:M43"/>
    <mergeCell ref="N43:Q43"/>
    <mergeCell ref="R43:U43"/>
    <mergeCell ref="V43:Y43"/>
    <mergeCell ref="B44:C44"/>
    <mergeCell ref="D44:F44"/>
    <mergeCell ref="G44:M44"/>
    <mergeCell ref="N44:Q44"/>
    <mergeCell ref="R44:U44"/>
    <mergeCell ref="V44:Y44"/>
    <mergeCell ref="B39:C39"/>
    <mergeCell ref="D39:F39"/>
    <mergeCell ref="G39:M39"/>
    <mergeCell ref="N39:Q39"/>
    <mergeCell ref="R39:U39"/>
    <mergeCell ref="V39:Y39"/>
    <mergeCell ref="B40:C40"/>
    <mergeCell ref="D40:F40"/>
    <mergeCell ref="G40:M40"/>
    <mergeCell ref="N40:Q40"/>
    <mergeCell ref="R40:U40"/>
    <mergeCell ref="V40:Y40"/>
    <mergeCell ref="R42:U42"/>
    <mergeCell ref="V42:Y42"/>
    <mergeCell ref="B41:C41"/>
    <mergeCell ref="D41:F41"/>
    <mergeCell ref="G41:M41"/>
    <mergeCell ref="N41:Q41"/>
    <mergeCell ref="B50:C50"/>
    <mergeCell ref="D50:F50"/>
    <mergeCell ref="G50:M50"/>
    <mergeCell ref="R50:U50"/>
    <mergeCell ref="B45:C45"/>
    <mergeCell ref="D45:F45"/>
    <mergeCell ref="G45:M45"/>
    <mergeCell ref="N45:Q45"/>
    <mergeCell ref="R45:U45"/>
    <mergeCell ref="V45:Y45"/>
    <mergeCell ref="R41:U41"/>
    <mergeCell ref="V41:Y41"/>
    <mergeCell ref="B42:C42"/>
    <mergeCell ref="D42:F42"/>
    <mergeCell ref="G42:M42"/>
    <mergeCell ref="N42:Q42"/>
    <mergeCell ref="B43:C43"/>
    <mergeCell ref="D43:F43"/>
    <mergeCell ref="B38:C38"/>
    <mergeCell ref="D38:F38"/>
    <mergeCell ref="G38:M38"/>
    <mergeCell ref="N38:Q38"/>
    <mergeCell ref="R38:U38"/>
    <mergeCell ref="V38:Y38"/>
    <mergeCell ref="B37:C37"/>
    <mergeCell ref="D37:F37"/>
    <mergeCell ref="G37:M37"/>
    <mergeCell ref="N37:Q37"/>
    <mergeCell ref="R37:U37"/>
    <mergeCell ref="V37:Y37"/>
    <mergeCell ref="B36:C36"/>
    <mergeCell ref="D36:F36"/>
    <mergeCell ref="G36:M36"/>
    <mergeCell ref="N36:Q36"/>
    <mergeCell ref="R36:U36"/>
    <mergeCell ref="V36:Y36"/>
    <mergeCell ref="B35:C35"/>
    <mergeCell ref="D35:F35"/>
    <mergeCell ref="G35:M35"/>
    <mergeCell ref="N35:Q35"/>
    <mergeCell ref="R35:U35"/>
    <mergeCell ref="V35:Y35"/>
    <mergeCell ref="B34:C34"/>
    <mergeCell ref="D34:F34"/>
    <mergeCell ref="G34:M34"/>
    <mergeCell ref="N34:Q34"/>
    <mergeCell ref="R34:U34"/>
    <mergeCell ref="V34:Y34"/>
    <mergeCell ref="B33:C33"/>
    <mergeCell ref="D33:F33"/>
    <mergeCell ref="G33:M33"/>
    <mergeCell ref="N33:Q33"/>
    <mergeCell ref="R33:U33"/>
    <mergeCell ref="V33:Y33"/>
    <mergeCell ref="B32:C32"/>
    <mergeCell ref="D32:F32"/>
    <mergeCell ref="G32:M32"/>
    <mergeCell ref="N32:Q32"/>
    <mergeCell ref="R32:U32"/>
    <mergeCell ref="V32:Y32"/>
    <mergeCell ref="B31:C31"/>
    <mergeCell ref="D31:F31"/>
    <mergeCell ref="G31:M31"/>
    <mergeCell ref="N31:Q31"/>
    <mergeCell ref="R31:U31"/>
    <mergeCell ref="V31:Y31"/>
    <mergeCell ref="B30:C30"/>
    <mergeCell ref="D30:F30"/>
    <mergeCell ref="G30:M30"/>
    <mergeCell ref="N30:Q30"/>
    <mergeCell ref="R30:U30"/>
    <mergeCell ref="V30:Y30"/>
    <mergeCell ref="B29:C29"/>
    <mergeCell ref="D29:F29"/>
    <mergeCell ref="G29:M29"/>
    <mergeCell ref="N29:Q29"/>
    <mergeCell ref="R29:U29"/>
    <mergeCell ref="V29:Y29"/>
    <mergeCell ref="B28:C28"/>
    <mergeCell ref="D28:F28"/>
    <mergeCell ref="G28:M28"/>
    <mergeCell ref="N28:Q28"/>
    <mergeCell ref="R28:U28"/>
    <mergeCell ref="V28:Y28"/>
    <mergeCell ref="B27:C27"/>
    <mergeCell ref="D27:F27"/>
    <mergeCell ref="G27:M27"/>
    <mergeCell ref="N27:Q27"/>
    <mergeCell ref="R27:U27"/>
    <mergeCell ref="V27:Y27"/>
    <mergeCell ref="B26:C26"/>
    <mergeCell ref="D26:F26"/>
    <mergeCell ref="G26:M26"/>
    <mergeCell ref="N26:Q26"/>
    <mergeCell ref="R26:U26"/>
    <mergeCell ref="V26:Y26"/>
    <mergeCell ref="B25:C25"/>
    <mergeCell ref="D25:F25"/>
    <mergeCell ref="G25:M25"/>
    <mergeCell ref="N25:Q25"/>
    <mergeCell ref="R25:U25"/>
    <mergeCell ref="V25:Y25"/>
    <mergeCell ref="B24:C24"/>
    <mergeCell ref="D24:F24"/>
    <mergeCell ref="G24:M24"/>
    <mergeCell ref="N24:Q24"/>
    <mergeCell ref="R24:U24"/>
    <mergeCell ref="V24:Y24"/>
    <mergeCell ref="B23:C23"/>
    <mergeCell ref="D23:F23"/>
    <mergeCell ref="G23:M23"/>
    <mergeCell ref="N23:Q23"/>
    <mergeCell ref="R23:U23"/>
    <mergeCell ref="V23:Y23"/>
    <mergeCell ref="B22:C22"/>
    <mergeCell ref="D22:F22"/>
    <mergeCell ref="G22:M22"/>
    <mergeCell ref="N22:Q22"/>
    <mergeCell ref="R22:U22"/>
    <mergeCell ref="V22:Y22"/>
    <mergeCell ref="B21:C21"/>
    <mergeCell ref="D21:F21"/>
    <mergeCell ref="G21:M21"/>
    <mergeCell ref="N21:Q21"/>
    <mergeCell ref="R21:U21"/>
    <mergeCell ref="V21:Y21"/>
    <mergeCell ref="B20:C20"/>
    <mergeCell ref="D20:F20"/>
    <mergeCell ref="G20:M20"/>
    <mergeCell ref="N20:Q20"/>
    <mergeCell ref="R20:U20"/>
    <mergeCell ref="V20:Y20"/>
    <mergeCell ref="B19:C19"/>
    <mergeCell ref="D19:F19"/>
    <mergeCell ref="G19:M19"/>
    <mergeCell ref="N19:Q19"/>
    <mergeCell ref="R19:U19"/>
    <mergeCell ref="V19:Y19"/>
    <mergeCell ref="B18:C18"/>
    <mergeCell ref="G18:M18"/>
    <mergeCell ref="N18:Q18"/>
    <mergeCell ref="R18:U18"/>
    <mergeCell ref="V18:Y18"/>
    <mergeCell ref="B17:C17"/>
    <mergeCell ref="D18:F18"/>
    <mergeCell ref="G17:M17"/>
    <mergeCell ref="N17:Q17"/>
    <mergeCell ref="R17:U17"/>
    <mergeCell ref="V17:Y17"/>
    <mergeCell ref="D17:F17"/>
    <mergeCell ref="B16:C16"/>
    <mergeCell ref="D16:F16"/>
    <mergeCell ref="G16:M16"/>
    <mergeCell ref="N16:Q16"/>
    <mergeCell ref="R16:U16"/>
    <mergeCell ref="V16:Y16"/>
    <mergeCell ref="B15:C15"/>
    <mergeCell ref="D15:F15"/>
    <mergeCell ref="G15:M15"/>
    <mergeCell ref="N15:Q15"/>
    <mergeCell ref="R15:U15"/>
    <mergeCell ref="V15:Y15"/>
    <mergeCell ref="B11:C11"/>
    <mergeCell ref="D11:F11"/>
    <mergeCell ref="G11:M11"/>
    <mergeCell ref="N11:Q11"/>
    <mergeCell ref="R11:U11"/>
    <mergeCell ref="V11:Y11"/>
    <mergeCell ref="V14:Y14"/>
    <mergeCell ref="B14:C14"/>
    <mergeCell ref="D14:F14"/>
    <mergeCell ref="G14:M14"/>
    <mergeCell ref="N14:Q14"/>
    <mergeCell ref="R14:U14"/>
    <mergeCell ref="V13:Y13"/>
    <mergeCell ref="B13:C13"/>
    <mergeCell ref="D13:F13"/>
    <mergeCell ref="G13:M13"/>
    <mergeCell ref="N13:Q13"/>
    <mergeCell ref="R13:U13"/>
    <mergeCell ref="N50:Q50"/>
    <mergeCell ref="V50:Y50"/>
    <mergeCell ref="B10:C10"/>
    <mergeCell ref="D10:F10"/>
    <mergeCell ref="G10:M10"/>
    <mergeCell ref="N10:Q10"/>
    <mergeCell ref="R10:U10"/>
    <mergeCell ref="V10:Y10"/>
    <mergeCell ref="B2:Y5"/>
    <mergeCell ref="E7:H7"/>
    <mergeCell ref="N7:Q7"/>
    <mergeCell ref="R7:U7"/>
    <mergeCell ref="V7:Y7"/>
    <mergeCell ref="B8:D8"/>
    <mergeCell ref="E8:H8"/>
    <mergeCell ref="N8:Q9"/>
    <mergeCell ref="R8:U9"/>
    <mergeCell ref="V8:Y9"/>
    <mergeCell ref="B12:C12"/>
    <mergeCell ref="D12:F12"/>
    <mergeCell ref="G12:M12"/>
    <mergeCell ref="N12:Q12"/>
    <mergeCell ref="R12:U12"/>
    <mergeCell ref="V12:Y12"/>
    <mergeCell ref="B48:C48"/>
    <mergeCell ref="D48:F48"/>
    <mergeCell ref="G48:M48"/>
    <mergeCell ref="N48:Q48"/>
    <mergeCell ref="R48:U48"/>
    <mergeCell ref="V48:Y48"/>
    <mergeCell ref="B49:C49"/>
    <mergeCell ref="D49:F49"/>
    <mergeCell ref="G49:M49"/>
    <mergeCell ref="N49:Q49"/>
    <mergeCell ref="R49:U49"/>
    <mergeCell ref="V49:Y49"/>
  </mergeCells>
  <phoneticPr fontId="2" type="noConversion"/>
  <dataValidations count="1">
    <dataValidation type="list" allowBlank="1" showInputMessage="1" sqref="E7:H8" xr:uid="{00000000-0002-0000-0000-000000000000}">
      <formula1>"1월,2월,3월,4월,5월,6월,7월,8월,9월,10월,11월,12월"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2:Y14"/>
  <sheetViews>
    <sheetView showGridLines="0" showZeros="0" zoomScale="130" zoomScaleNormal="130" workbookViewId="0">
      <pane ySplit="10" topLeftCell="A11" activePane="bottomLeft" state="frozen"/>
      <selection pane="bottomLeft" activeCell="D11" sqref="D11:F11"/>
    </sheetView>
  </sheetViews>
  <sheetFormatPr defaultColWidth="3.625" defaultRowHeight="18" customHeight="1" x14ac:dyDescent="0.15"/>
  <sheetData>
    <row r="2" spans="2:25" ht="15" customHeight="1" x14ac:dyDescent="0.15">
      <c r="B2" s="114" t="s">
        <v>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</row>
    <row r="3" spans="2:25" ht="15" customHeight="1" x14ac:dyDescent="0.15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</row>
    <row r="4" spans="2:25" ht="15" customHeight="1" x14ac:dyDescent="0.15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2:25" ht="15" customHeight="1" x14ac:dyDescent="0.15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</row>
    <row r="6" spans="2:25" ht="7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s="8" customFormat="1" ht="20.100000000000001" customHeight="1" x14ac:dyDescent="0.15">
      <c r="B7" s="6"/>
      <c r="C7" s="6"/>
      <c r="D7" s="6"/>
      <c r="E7" s="126"/>
      <c r="F7" s="126"/>
      <c r="G7" s="126"/>
      <c r="H7" s="126"/>
      <c r="I7" s="7"/>
      <c r="J7" s="7"/>
      <c r="K7" s="7"/>
      <c r="L7" s="7"/>
      <c r="M7" s="7"/>
      <c r="N7" s="111" t="s">
        <v>9</v>
      </c>
      <c r="O7" s="112"/>
      <c r="P7" s="112"/>
      <c r="Q7" s="112"/>
      <c r="R7" s="112" t="s">
        <v>10</v>
      </c>
      <c r="S7" s="112"/>
      <c r="T7" s="112"/>
      <c r="U7" s="112"/>
      <c r="V7" s="112" t="s">
        <v>11</v>
      </c>
      <c r="W7" s="112"/>
      <c r="X7" s="112"/>
      <c r="Y7" s="113"/>
    </row>
    <row r="8" spans="2:25" s="8" customFormat="1" ht="20.100000000000001" customHeight="1" x14ac:dyDescent="0.15">
      <c r="B8" s="111" t="s">
        <v>12</v>
      </c>
      <c r="C8" s="112"/>
      <c r="D8" s="112"/>
      <c r="E8" s="127" t="s">
        <v>62</v>
      </c>
      <c r="F8" s="127"/>
      <c r="G8" s="127"/>
      <c r="H8" s="128"/>
      <c r="I8" s="6"/>
      <c r="J8" s="6"/>
      <c r="K8" s="6"/>
      <c r="L8" s="7"/>
      <c r="M8" s="7"/>
      <c r="N8" s="129">
        <f>SUM(R11:U14)</f>
        <v>0</v>
      </c>
      <c r="O8" s="130"/>
      <c r="P8" s="130"/>
      <c r="Q8" s="130"/>
      <c r="R8" s="130">
        <f>SUM(V11:Y14)</f>
        <v>0</v>
      </c>
      <c r="S8" s="130"/>
      <c r="T8" s="130"/>
      <c r="U8" s="130"/>
      <c r="V8" s="130">
        <f>N8-R8</f>
        <v>0</v>
      </c>
      <c r="W8" s="130"/>
      <c r="X8" s="130"/>
      <c r="Y8" s="133"/>
    </row>
    <row r="9" spans="2:25" s="8" customFormat="1" ht="20.100000000000001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31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4"/>
    </row>
    <row r="10" spans="2:25" s="8" customFormat="1" ht="24.95" customHeight="1" x14ac:dyDescent="0.15">
      <c r="B10" s="111" t="s">
        <v>0</v>
      </c>
      <c r="C10" s="112"/>
      <c r="D10" s="112" t="s">
        <v>1</v>
      </c>
      <c r="E10" s="112"/>
      <c r="F10" s="112"/>
      <c r="G10" s="112" t="s">
        <v>2</v>
      </c>
      <c r="H10" s="112"/>
      <c r="I10" s="112"/>
      <c r="J10" s="112"/>
      <c r="K10" s="112"/>
      <c r="L10" s="112"/>
      <c r="M10" s="112"/>
      <c r="N10" s="112" t="s">
        <v>3</v>
      </c>
      <c r="O10" s="112"/>
      <c r="P10" s="112"/>
      <c r="Q10" s="112"/>
      <c r="R10" s="112" t="s">
        <v>4</v>
      </c>
      <c r="S10" s="112"/>
      <c r="T10" s="112"/>
      <c r="U10" s="112"/>
      <c r="V10" s="112" t="s">
        <v>5</v>
      </c>
      <c r="W10" s="112"/>
      <c r="X10" s="112"/>
      <c r="Y10" s="113"/>
    </row>
    <row r="11" spans="2:25" s="8" customFormat="1" ht="20.100000000000001" customHeight="1" x14ac:dyDescent="0.15">
      <c r="B11" s="138"/>
      <c r="C11" s="105"/>
      <c r="D11" s="135"/>
      <c r="E11" s="136"/>
      <c r="F11" s="137"/>
      <c r="G11" s="139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40"/>
    </row>
    <row r="12" spans="2:25" s="8" customFormat="1" ht="20.100000000000001" customHeight="1" x14ac:dyDescent="0.15">
      <c r="B12" s="101"/>
      <c r="C12" s="102"/>
      <c r="D12" s="103"/>
      <c r="E12" s="104"/>
      <c r="F12" s="102"/>
      <c r="G12" s="103"/>
      <c r="H12" s="104"/>
      <c r="I12" s="104"/>
      <c r="J12" s="104"/>
      <c r="K12" s="104"/>
      <c r="L12" s="104"/>
      <c r="M12" s="102"/>
      <c r="N12" s="103"/>
      <c r="O12" s="104"/>
      <c r="P12" s="104"/>
      <c r="Q12" s="102"/>
      <c r="R12" s="103"/>
      <c r="S12" s="104"/>
      <c r="T12" s="104"/>
      <c r="U12" s="102"/>
      <c r="V12" s="103"/>
      <c r="W12" s="104"/>
      <c r="X12" s="104"/>
      <c r="Y12" s="106"/>
    </row>
    <row r="13" spans="2:25" s="8" customFormat="1" ht="20.100000000000001" customHeight="1" x14ac:dyDescent="0.15">
      <c r="B13" s="101"/>
      <c r="C13" s="102"/>
      <c r="D13" s="103"/>
      <c r="E13" s="104"/>
      <c r="F13" s="102"/>
      <c r="G13" s="103"/>
      <c r="H13" s="104"/>
      <c r="I13" s="104"/>
      <c r="J13" s="104"/>
      <c r="K13" s="104"/>
      <c r="L13" s="104"/>
      <c r="M13" s="102"/>
      <c r="N13" s="103"/>
      <c r="O13" s="104"/>
      <c r="P13" s="104"/>
      <c r="Q13" s="102"/>
      <c r="R13" s="103"/>
      <c r="S13" s="104"/>
      <c r="T13" s="104"/>
      <c r="U13" s="102"/>
      <c r="V13" s="103"/>
      <c r="W13" s="104"/>
      <c r="X13" s="104"/>
      <c r="Y13" s="106"/>
    </row>
    <row r="14" spans="2:25" s="8" customFormat="1" ht="20.100000000000001" customHeight="1" x14ac:dyDescent="0.15">
      <c r="B14" s="147"/>
      <c r="C14" s="145"/>
      <c r="D14" s="143"/>
      <c r="E14" s="144"/>
      <c r="F14" s="145"/>
      <c r="G14" s="143"/>
      <c r="H14" s="144"/>
      <c r="I14" s="144"/>
      <c r="J14" s="144"/>
      <c r="K14" s="144"/>
      <c r="L14" s="144"/>
      <c r="M14" s="145"/>
      <c r="N14" s="143"/>
      <c r="O14" s="144"/>
      <c r="P14" s="144"/>
      <c r="Q14" s="145"/>
      <c r="R14" s="143"/>
      <c r="S14" s="144"/>
      <c r="T14" s="144"/>
      <c r="U14" s="145"/>
      <c r="V14" s="143"/>
      <c r="W14" s="144"/>
      <c r="X14" s="144"/>
      <c r="Y14" s="146"/>
    </row>
  </sheetData>
  <mergeCells count="40">
    <mergeCell ref="V10:Y10"/>
    <mergeCell ref="B2:Y5"/>
    <mergeCell ref="E7:H7"/>
    <mergeCell ref="N7:Q7"/>
    <mergeCell ref="R7:U7"/>
    <mergeCell ref="V7:Y7"/>
    <mergeCell ref="B8:D8"/>
    <mergeCell ref="E8:H8"/>
    <mergeCell ref="N8:Q9"/>
    <mergeCell ref="R8:U9"/>
    <mergeCell ref="V8:Y9"/>
    <mergeCell ref="B10:C10"/>
    <mergeCell ref="D10:F10"/>
    <mergeCell ref="G10:M10"/>
    <mergeCell ref="N10:Q10"/>
    <mergeCell ref="R10:U10"/>
    <mergeCell ref="V12:Y12"/>
    <mergeCell ref="B11:C11"/>
    <mergeCell ref="D11:F11"/>
    <mergeCell ref="G11:M11"/>
    <mergeCell ref="N11:Q11"/>
    <mergeCell ref="R11:U11"/>
    <mergeCell ref="V11:Y11"/>
    <mergeCell ref="B12:C12"/>
    <mergeCell ref="D12:F12"/>
    <mergeCell ref="G12:M12"/>
    <mergeCell ref="N12:Q12"/>
    <mergeCell ref="R12:U12"/>
    <mergeCell ref="V14:Y14"/>
    <mergeCell ref="B13:C13"/>
    <mergeCell ref="D13:F13"/>
    <mergeCell ref="G13:M13"/>
    <mergeCell ref="N13:Q13"/>
    <mergeCell ref="R13:U13"/>
    <mergeCell ref="V13:Y13"/>
    <mergeCell ref="B14:C14"/>
    <mergeCell ref="D14:F14"/>
    <mergeCell ref="G14:M14"/>
    <mergeCell ref="N14:Q14"/>
    <mergeCell ref="R14:U14"/>
  </mergeCells>
  <phoneticPr fontId="2" type="noConversion"/>
  <dataValidations count="1">
    <dataValidation type="list" allowBlank="1" showInputMessage="1" sqref="E7:H8" xr:uid="{00000000-0002-0000-0100-000000000000}">
      <formula1>"1월,2월,3월,4월,5월,6월,7월,8월,9월,10월,11월,12월"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2:Y12"/>
  <sheetViews>
    <sheetView showGridLines="0" showZeros="0" zoomScale="130" zoomScaleNormal="130" workbookViewId="0">
      <pane ySplit="10" topLeftCell="A11" activePane="bottomLeft" state="frozen"/>
      <selection pane="bottomLeft" activeCell="B2" sqref="B2:Y5"/>
    </sheetView>
  </sheetViews>
  <sheetFormatPr defaultColWidth="3.625" defaultRowHeight="18" customHeight="1" x14ac:dyDescent="0.15"/>
  <sheetData>
    <row r="2" spans="2:25" ht="15" customHeight="1" x14ac:dyDescent="0.15">
      <c r="B2" s="114" t="s">
        <v>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</row>
    <row r="3" spans="2:25" ht="15" customHeight="1" x14ac:dyDescent="0.15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</row>
    <row r="4" spans="2:25" ht="15" customHeight="1" x14ac:dyDescent="0.15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2:25" ht="15" customHeight="1" x14ac:dyDescent="0.15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</row>
    <row r="6" spans="2:25" ht="7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s="8" customFormat="1" ht="20.100000000000001" customHeight="1" x14ac:dyDescent="0.15">
      <c r="B7" s="6"/>
      <c r="C7" s="6"/>
      <c r="D7" s="6"/>
      <c r="E7" s="126"/>
      <c r="F7" s="126"/>
      <c r="G7" s="126"/>
      <c r="H7" s="126"/>
      <c r="I7" s="31"/>
      <c r="J7" s="31"/>
      <c r="K7" s="31"/>
      <c r="L7" s="31"/>
      <c r="M7" s="31"/>
      <c r="N7" s="111" t="s">
        <v>9</v>
      </c>
      <c r="O7" s="112"/>
      <c r="P7" s="112"/>
      <c r="Q7" s="112"/>
      <c r="R7" s="112" t="s">
        <v>10</v>
      </c>
      <c r="S7" s="112"/>
      <c r="T7" s="112"/>
      <c r="U7" s="112"/>
      <c r="V7" s="112" t="s">
        <v>11</v>
      </c>
      <c r="W7" s="112"/>
      <c r="X7" s="112"/>
      <c r="Y7" s="113"/>
    </row>
    <row r="8" spans="2:25" s="8" customFormat="1" ht="20.100000000000001" customHeight="1" x14ac:dyDescent="0.15">
      <c r="B8" s="111" t="s">
        <v>12</v>
      </c>
      <c r="C8" s="112"/>
      <c r="D8" s="112"/>
      <c r="E8" s="127" t="s">
        <v>100</v>
      </c>
      <c r="F8" s="127"/>
      <c r="G8" s="127"/>
      <c r="H8" s="128"/>
      <c r="I8" s="6"/>
      <c r="J8" s="6"/>
      <c r="K8" s="6"/>
      <c r="L8" s="31"/>
      <c r="M8" s="31"/>
      <c r="N8" s="129">
        <f>SUM(R11:U12)</f>
        <v>0</v>
      </c>
      <c r="O8" s="130"/>
      <c r="P8" s="130"/>
      <c r="Q8" s="130"/>
      <c r="R8" s="130">
        <f>SUM(V11:Y12)</f>
        <v>0</v>
      </c>
      <c r="S8" s="130"/>
      <c r="T8" s="130"/>
      <c r="U8" s="130"/>
      <c r="V8" s="130">
        <f>N8-R8</f>
        <v>0</v>
      </c>
      <c r="W8" s="130"/>
      <c r="X8" s="130"/>
      <c r="Y8" s="133"/>
    </row>
    <row r="9" spans="2:25" s="8" customFormat="1" ht="20.100000000000001" customHeight="1" x14ac:dyDescent="0.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31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4"/>
    </row>
    <row r="10" spans="2:25" s="8" customFormat="1" ht="24.95" customHeight="1" x14ac:dyDescent="0.15">
      <c r="B10" s="111" t="s">
        <v>0</v>
      </c>
      <c r="C10" s="112"/>
      <c r="D10" s="112" t="s">
        <v>1</v>
      </c>
      <c r="E10" s="112"/>
      <c r="F10" s="112"/>
      <c r="G10" s="112" t="s">
        <v>2</v>
      </c>
      <c r="H10" s="112"/>
      <c r="I10" s="112"/>
      <c r="J10" s="112"/>
      <c r="K10" s="112"/>
      <c r="L10" s="112"/>
      <c r="M10" s="112"/>
      <c r="N10" s="112" t="s">
        <v>3</v>
      </c>
      <c r="O10" s="112"/>
      <c r="P10" s="112"/>
      <c r="Q10" s="112"/>
      <c r="R10" s="112" t="s">
        <v>4</v>
      </c>
      <c r="S10" s="112"/>
      <c r="T10" s="112"/>
      <c r="U10" s="112"/>
      <c r="V10" s="112" t="s">
        <v>5</v>
      </c>
      <c r="W10" s="112"/>
      <c r="X10" s="112"/>
      <c r="Y10" s="113"/>
    </row>
    <row r="11" spans="2:25" s="8" customFormat="1" ht="20.100000000000001" customHeight="1" x14ac:dyDescent="0.15">
      <c r="B11" s="138"/>
      <c r="C11" s="105"/>
      <c r="D11" s="135"/>
      <c r="E11" s="136"/>
      <c r="F11" s="137"/>
      <c r="G11" s="139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40"/>
    </row>
    <row r="12" spans="2:25" s="8" customFormat="1" ht="20.100000000000001" customHeight="1" x14ac:dyDescent="0.15">
      <c r="B12" s="147"/>
      <c r="C12" s="145"/>
      <c r="D12" s="143"/>
      <c r="E12" s="144"/>
      <c r="F12" s="145"/>
      <c r="G12" s="143"/>
      <c r="H12" s="144"/>
      <c r="I12" s="144"/>
      <c r="J12" s="144"/>
      <c r="K12" s="144"/>
      <c r="L12" s="144"/>
      <c r="M12" s="145"/>
      <c r="N12" s="143"/>
      <c r="O12" s="144"/>
      <c r="P12" s="144"/>
      <c r="Q12" s="145"/>
      <c r="R12" s="143"/>
      <c r="S12" s="144"/>
      <c r="T12" s="144"/>
      <c r="U12" s="145"/>
      <c r="V12" s="143"/>
      <c r="W12" s="144"/>
      <c r="X12" s="144"/>
      <c r="Y12" s="146"/>
    </row>
  </sheetData>
  <mergeCells count="28">
    <mergeCell ref="V12:Y12"/>
    <mergeCell ref="B11:C11"/>
    <mergeCell ref="D11:F11"/>
    <mergeCell ref="G11:M11"/>
    <mergeCell ref="N11:Q11"/>
    <mergeCell ref="R11:U11"/>
    <mergeCell ref="V11:Y11"/>
    <mergeCell ref="B12:C12"/>
    <mergeCell ref="D12:F12"/>
    <mergeCell ref="G12:M12"/>
    <mergeCell ref="N12:Q12"/>
    <mergeCell ref="R12:U12"/>
    <mergeCell ref="V10:Y10"/>
    <mergeCell ref="B2:Y5"/>
    <mergeCell ref="E7:H7"/>
    <mergeCell ref="N7:Q7"/>
    <mergeCell ref="R7:U7"/>
    <mergeCell ref="V7:Y7"/>
    <mergeCell ref="B8:D8"/>
    <mergeCell ref="E8:H8"/>
    <mergeCell ref="N8:Q9"/>
    <mergeCell ref="R8:U9"/>
    <mergeCell ref="V8:Y9"/>
    <mergeCell ref="B10:C10"/>
    <mergeCell ref="D10:F10"/>
    <mergeCell ref="G10:M10"/>
    <mergeCell ref="N10:Q10"/>
    <mergeCell ref="R10:U10"/>
  </mergeCells>
  <phoneticPr fontId="2" type="noConversion"/>
  <dataValidations count="1">
    <dataValidation type="list" allowBlank="1" showInputMessage="1" sqref="E7:H8" xr:uid="{00000000-0002-0000-0200-000000000000}">
      <formula1>"1월,2월,3월,4월,5월,6월,7월,8월,9월,10월,11월,12월"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2:Y12"/>
  <sheetViews>
    <sheetView showGridLines="0" showZeros="0" zoomScale="130" zoomScaleNormal="130" workbookViewId="0">
      <pane ySplit="10" topLeftCell="A11" activePane="bottomLeft" state="frozen"/>
      <selection pane="bottomLeft" activeCell="R12" sqref="R12:U12"/>
    </sheetView>
  </sheetViews>
  <sheetFormatPr defaultColWidth="3.625" defaultRowHeight="18" customHeight="1" x14ac:dyDescent="0.15"/>
  <sheetData>
    <row r="2" spans="2:25" ht="15" customHeight="1" x14ac:dyDescent="0.15">
      <c r="B2" s="114" t="s">
        <v>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</row>
    <row r="3" spans="2:25" ht="15" customHeight="1" x14ac:dyDescent="0.15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</row>
    <row r="4" spans="2:25" ht="15" customHeight="1" x14ac:dyDescent="0.15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2:25" ht="15" customHeight="1" x14ac:dyDescent="0.15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</row>
    <row r="6" spans="2:25" ht="7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s="8" customFormat="1" ht="20.100000000000001" customHeight="1" x14ac:dyDescent="0.15">
      <c r="B7" s="6"/>
      <c r="C7" s="6"/>
      <c r="D7" s="6"/>
      <c r="E7" s="126"/>
      <c r="F7" s="126"/>
      <c r="G7" s="126"/>
      <c r="H7" s="126"/>
      <c r="I7" s="95"/>
      <c r="J7" s="95"/>
      <c r="K7" s="95"/>
      <c r="L7" s="95"/>
      <c r="M7" s="95"/>
      <c r="N7" s="111" t="s">
        <v>9</v>
      </c>
      <c r="O7" s="112"/>
      <c r="P7" s="112"/>
      <c r="Q7" s="112"/>
      <c r="R7" s="112" t="s">
        <v>10</v>
      </c>
      <c r="S7" s="112"/>
      <c r="T7" s="112"/>
      <c r="U7" s="112"/>
      <c r="V7" s="112" t="s">
        <v>11</v>
      </c>
      <c r="W7" s="112"/>
      <c r="X7" s="112"/>
      <c r="Y7" s="113"/>
    </row>
    <row r="8" spans="2:25" s="8" customFormat="1" ht="20.100000000000001" customHeight="1" x14ac:dyDescent="0.15">
      <c r="B8" s="111" t="s">
        <v>12</v>
      </c>
      <c r="C8" s="112"/>
      <c r="D8" s="112"/>
      <c r="E8" s="127" t="s">
        <v>145</v>
      </c>
      <c r="F8" s="127"/>
      <c r="G8" s="127"/>
      <c r="H8" s="128"/>
      <c r="I8" s="6"/>
      <c r="J8" s="6"/>
      <c r="K8" s="6"/>
      <c r="L8" s="95"/>
      <c r="M8" s="95"/>
      <c r="N8" s="129">
        <f>SUM(R11:U12)</f>
        <v>2471344</v>
      </c>
      <c r="O8" s="130"/>
      <c r="P8" s="130"/>
      <c r="Q8" s="130"/>
      <c r="R8" s="130">
        <f>SUM(V11:Y12)</f>
        <v>0</v>
      </c>
      <c r="S8" s="130"/>
      <c r="T8" s="130"/>
      <c r="U8" s="130"/>
      <c r="V8" s="130">
        <f>N8-R8</f>
        <v>2471344</v>
      </c>
      <c r="W8" s="130"/>
      <c r="X8" s="130"/>
      <c r="Y8" s="133"/>
    </row>
    <row r="9" spans="2:25" s="8" customFormat="1" ht="20.100000000000001" customHeight="1" x14ac:dyDescent="0.1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131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4"/>
    </row>
    <row r="10" spans="2:25" s="8" customFormat="1" ht="24.95" customHeight="1" x14ac:dyDescent="0.15">
      <c r="B10" s="111" t="s">
        <v>0</v>
      </c>
      <c r="C10" s="112"/>
      <c r="D10" s="112" t="s">
        <v>1</v>
      </c>
      <c r="E10" s="112"/>
      <c r="F10" s="112"/>
      <c r="G10" s="112" t="s">
        <v>2</v>
      </c>
      <c r="H10" s="112"/>
      <c r="I10" s="112"/>
      <c r="J10" s="112"/>
      <c r="K10" s="112"/>
      <c r="L10" s="112"/>
      <c r="M10" s="112"/>
      <c r="N10" s="112" t="s">
        <v>3</v>
      </c>
      <c r="O10" s="112"/>
      <c r="P10" s="112"/>
      <c r="Q10" s="112"/>
      <c r="R10" s="112" t="s">
        <v>4</v>
      </c>
      <c r="S10" s="112"/>
      <c r="T10" s="112"/>
      <c r="U10" s="112"/>
      <c r="V10" s="112" t="s">
        <v>5</v>
      </c>
      <c r="W10" s="112"/>
      <c r="X10" s="112"/>
      <c r="Y10" s="113"/>
    </row>
    <row r="11" spans="2:25" s="8" customFormat="1" ht="20.100000000000001" customHeight="1" x14ac:dyDescent="0.15">
      <c r="B11" s="138">
        <v>1</v>
      </c>
      <c r="C11" s="105"/>
      <c r="D11" s="103" t="s">
        <v>68</v>
      </c>
      <c r="E11" s="104"/>
      <c r="F11" s="102"/>
      <c r="G11" s="139" t="s">
        <v>144</v>
      </c>
      <c r="H11" s="105"/>
      <c r="I11" s="105"/>
      <c r="J11" s="105"/>
      <c r="K11" s="105"/>
      <c r="L11" s="105"/>
      <c r="M11" s="105"/>
      <c r="N11" s="105" t="s">
        <v>142</v>
      </c>
      <c r="O11" s="105"/>
      <c r="P11" s="105"/>
      <c r="Q11" s="105"/>
      <c r="R11" s="105">
        <v>2464917</v>
      </c>
      <c r="S11" s="105"/>
      <c r="T11" s="105"/>
      <c r="U11" s="105"/>
      <c r="V11" s="105"/>
      <c r="W11" s="105"/>
      <c r="X11" s="105"/>
      <c r="Y11" s="140"/>
    </row>
    <row r="12" spans="2:25" s="8" customFormat="1" ht="20.100000000000001" customHeight="1" x14ac:dyDescent="0.15">
      <c r="B12" s="147">
        <v>21</v>
      </c>
      <c r="C12" s="145"/>
      <c r="D12" s="143" t="s">
        <v>143</v>
      </c>
      <c r="E12" s="144"/>
      <c r="F12" s="145"/>
      <c r="G12" s="143" t="s">
        <v>141</v>
      </c>
      <c r="H12" s="144"/>
      <c r="I12" s="144"/>
      <c r="J12" s="144"/>
      <c r="K12" s="144"/>
      <c r="L12" s="144"/>
      <c r="M12" s="145"/>
      <c r="N12" s="143" t="s">
        <v>142</v>
      </c>
      <c r="O12" s="144"/>
      <c r="P12" s="144"/>
      <c r="Q12" s="145"/>
      <c r="R12" s="143">
        <v>6427</v>
      </c>
      <c r="S12" s="144"/>
      <c r="T12" s="144"/>
      <c r="U12" s="145"/>
      <c r="V12" s="143"/>
      <c r="W12" s="144"/>
      <c r="X12" s="144"/>
      <c r="Y12" s="146"/>
    </row>
  </sheetData>
  <mergeCells count="28">
    <mergeCell ref="V12:Y12"/>
    <mergeCell ref="B11:C11"/>
    <mergeCell ref="D11:F11"/>
    <mergeCell ref="G11:M11"/>
    <mergeCell ref="N11:Q11"/>
    <mergeCell ref="R11:U11"/>
    <mergeCell ref="V11:Y11"/>
    <mergeCell ref="B12:C12"/>
    <mergeCell ref="D12:F12"/>
    <mergeCell ref="G12:M12"/>
    <mergeCell ref="N12:Q12"/>
    <mergeCell ref="R12:U12"/>
    <mergeCell ref="V10:Y10"/>
    <mergeCell ref="B2:Y5"/>
    <mergeCell ref="E7:H7"/>
    <mergeCell ref="N7:Q7"/>
    <mergeCell ref="R7:U7"/>
    <mergeCell ref="V7:Y7"/>
    <mergeCell ref="B8:D8"/>
    <mergeCell ref="E8:H8"/>
    <mergeCell ref="N8:Q9"/>
    <mergeCell ref="R8:U9"/>
    <mergeCell ref="V8:Y9"/>
    <mergeCell ref="B10:C10"/>
    <mergeCell ref="D10:F10"/>
    <mergeCell ref="G10:M10"/>
    <mergeCell ref="N10:Q10"/>
    <mergeCell ref="R10:U10"/>
  </mergeCells>
  <phoneticPr fontId="2" type="noConversion"/>
  <dataValidations count="1">
    <dataValidation type="list" allowBlank="1" showInputMessage="1" sqref="E7:H8" xr:uid="{00000000-0002-0000-0300-000000000000}">
      <formula1>"1월,2월,3월,4월,5월,6월,7월,8월,9월,10월,11월,12월"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B2:Y25"/>
  <sheetViews>
    <sheetView showGridLines="0" showZeros="0" zoomScale="130" zoomScaleNormal="130" workbookViewId="0">
      <pane ySplit="10" topLeftCell="A11" activePane="bottomLeft" state="frozen"/>
      <selection pane="bottomLeft" activeCell="D25" sqref="D25:F25"/>
    </sheetView>
  </sheetViews>
  <sheetFormatPr defaultColWidth="3.625" defaultRowHeight="18" customHeight="1" x14ac:dyDescent="0.15"/>
  <sheetData>
    <row r="2" spans="2:25" ht="15" customHeight="1" x14ac:dyDescent="0.15">
      <c r="B2" s="114" t="s">
        <v>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6"/>
    </row>
    <row r="3" spans="2:25" ht="15" customHeight="1" x14ac:dyDescent="0.15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</row>
    <row r="4" spans="2:25" ht="15" customHeight="1" x14ac:dyDescent="0.15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2"/>
    </row>
    <row r="5" spans="2:25" ht="15" customHeight="1" x14ac:dyDescent="0.15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</row>
    <row r="6" spans="2:25" ht="7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s="8" customFormat="1" ht="20.100000000000001" customHeight="1" x14ac:dyDescent="0.15">
      <c r="B7" s="6"/>
      <c r="C7" s="6"/>
      <c r="D7" s="6"/>
      <c r="E7" s="126"/>
      <c r="F7" s="126"/>
      <c r="G7" s="126"/>
      <c r="H7" s="126"/>
      <c r="I7" s="31"/>
      <c r="J7" s="31"/>
      <c r="K7" s="31"/>
      <c r="L7" s="31"/>
      <c r="M7" s="31"/>
      <c r="N7" s="111" t="s">
        <v>9</v>
      </c>
      <c r="O7" s="112"/>
      <c r="P7" s="112"/>
      <c r="Q7" s="112"/>
      <c r="R7" s="112" t="s">
        <v>10</v>
      </c>
      <c r="S7" s="112"/>
      <c r="T7" s="112"/>
      <c r="U7" s="112"/>
      <c r="V7" s="112" t="s">
        <v>11</v>
      </c>
      <c r="W7" s="112"/>
      <c r="X7" s="112"/>
      <c r="Y7" s="113"/>
    </row>
    <row r="8" spans="2:25" s="8" customFormat="1" ht="20.100000000000001" customHeight="1" x14ac:dyDescent="0.15">
      <c r="B8" s="111" t="s">
        <v>12</v>
      </c>
      <c r="C8" s="112"/>
      <c r="D8" s="112"/>
      <c r="E8" s="127" t="s">
        <v>63</v>
      </c>
      <c r="F8" s="127"/>
      <c r="G8" s="127"/>
      <c r="H8" s="128"/>
      <c r="I8" s="6"/>
      <c r="J8" s="6"/>
      <c r="K8" s="6"/>
      <c r="L8" s="31"/>
      <c r="M8" s="31"/>
      <c r="N8" s="129">
        <f>SUM(R11:U25)</f>
        <v>2671374</v>
      </c>
      <c r="O8" s="130"/>
      <c r="P8" s="130"/>
      <c r="Q8" s="130"/>
      <c r="R8" s="130">
        <f>SUM(V11:Y25)</f>
        <v>535250</v>
      </c>
      <c r="S8" s="130"/>
      <c r="T8" s="130"/>
      <c r="U8" s="130"/>
      <c r="V8" s="130">
        <f>N8-R8</f>
        <v>2136124</v>
      </c>
      <c r="W8" s="130"/>
      <c r="X8" s="130"/>
      <c r="Y8" s="133"/>
    </row>
    <row r="9" spans="2:25" s="8" customFormat="1" ht="20.100000000000001" customHeight="1" x14ac:dyDescent="0.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31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4"/>
    </row>
    <row r="10" spans="2:25" s="8" customFormat="1" ht="24.95" customHeight="1" x14ac:dyDescent="0.15">
      <c r="B10" s="111" t="s">
        <v>0</v>
      </c>
      <c r="C10" s="112"/>
      <c r="D10" s="112" t="s">
        <v>1</v>
      </c>
      <c r="E10" s="112"/>
      <c r="F10" s="112"/>
      <c r="G10" s="112" t="s">
        <v>2</v>
      </c>
      <c r="H10" s="112"/>
      <c r="I10" s="112"/>
      <c r="J10" s="112"/>
      <c r="K10" s="112"/>
      <c r="L10" s="112"/>
      <c r="M10" s="112"/>
      <c r="N10" s="112" t="s">
        <v>3</v>
      </c>
      <c r="O10" s="112"/>
      <c r="P10" s="112"/>
      <c r="Q10" s="112"/>
      <c r="R10" s="112" t="s">
        <v>4</v>
      </c>
      <c r="S10" s="112"/>
      <c r="T10" s="112"/>
      <c r="U10" s="112"/>
      <c r="V10" s="112" t="s">
        <v>5</v>
      </c>
      <c r="W10" s="112"/>
      <c r="X10" s="112"/>
      <c r="Y10" s="113"/>
    </row>
    <row r="11" spans="2:25" s="8" customFormat="1" ht="20.100000000000001" customHeight="1" x14ac:dyDescent="0.15">
      <c r="B11" s="138">
        <v>1</v>
      </c>
      <c r="C11" s="105"/>
      <c r="D11" s="103" t="s">
        <v>68</v>
      </c>
      <c r="E11" s="104"/>
      <c r="F11" s="102"/>
      <c r="G11" s="139" t="s">
        <v>150</v>
      </c>
      <c r="H11" s="105"/>
      <c r="I11" s="105"/>
      <c r="J11" s="105"/>
      <c r="K11" s="105"/>
      <c r="L11" s="105"/>
      <c r="M11" s="105"/>
      <c r="N11" s="105" t="s">
        <v>28</v>
      </c>
      <c r="O11" s="105"/>
      <c r="P11" s="105"/>
      <c r="Q11" s="105"/>
      <c r="R11" s="105">
        <v>2471344</v>
      </c>
      <c r="S11" s="105"/>
      <c r="T11" s="105"/>
      <c r="U11" s="105"/>
      <c r="V11" s="105"/>
      <c r="W11" s="105"/>
      <c r="X11" s="105"/>
      <c r="Y11" s="140"/>
    </row>
    <row r="12" spans="2:25" s="8" customFormat="1" ht="20.100000000000001" customHeight="1" x14ac:dyDescent="0.15">
      <c r="B12" s="138">
        <v>7</v>
      </c>
      <c r="C12" s="105"/>
      <c r="D12" s="103" t="s">
        <v>26</v>
      </c>
      <c r="E12" s="104"/>
      <c r="F12" s="102"/>
      <c r="G12" s="139" t="s">
        <v>146</v>
      </c>
      <c r="H12" s="105"/>
      <c r="I12" s="105"/>
      <c r="J12" s="105"/>
      <c r="K12" s="105"/>
      <c r="L12" s="105"/>
      <c r="M12" s="105"/>
      <c r="N12" s="105" t="s">
        <v>28</v>
      </c>
      <c r="O12" s="105"/>
      <c r="P12" s="105"/>
      <c r="Q12" s="105"/>
      <c r="R12" s="105">
        <v>50000</v>
      </c>
      <c r="S12" s="105"/>
      <c r="T12" s="105"/>
      <c r="U12" s="105"/>
      <c r="V12" s="105"/>
      <c r="W12" s="105"/>
      <c r="X12" s="105"/>
      <c r="Y12" s="140"/>
    </row>
    <row r="13" spans="2:25" s="8" customFormat="1" ht="20.100000000000001" customHeight="1" x14ac:dyDescent="0.15">
      <c r="B13" s="101"/>
      <c r="C13" s="102"/>
      <c r="D13" s="103" t="s">
        <v>26</v>
      </c>
      <c r="E13" s="104"/>
      <c r="F13" s="102"/>
      <c r="G13" s="103" t="s">
        <v>147</v>
      </c>
      <c r="H13" s="104"/>
      <c r="I13" s="104"/>
      <c r="J13" s="104"/>
      <c r="K13" s="104"/>
      <c r="L13" s="104"/>
      <c r="M13" s="102"/>
      <c r="N13" s="105" t="s">
        <v>28</v>
      </c>
      <c r="O13" s="105"/>
      <c r="P13" s="105"/>
      <c r="Q13" s="105"/>
      <c r="R13" s="103">
        <v>50000</v>
      </c>
      <c r="S13" s="104"/>
      <c r="T13" s="104"/>
      <c r="U13" s="102"/>
      <c r="V13" s="103"/>
      <c r="W13" s="104"/>
      <c r="X13" s="104"/>
      <c r="Y13" s="106"/>
    </row>
    <row r="14" spans="2:25" ht="18" customHeight="1" x14ac:dyDescent="0.15">
      <c r="B14" s="101"/>
      <c r="C14" s="102"/>
      <c r="D14" s="103" t="s">
        <v>26</v>
      </c>
      <c r="E14" s="104"/>
      <c r="F14" s="102"/>
      <c r="G14" s="103" t="s">
        <v>148</v>
      </c>
      <c r="H14" s="104"/>
      <c r="I14" s="104"/>
      <c r="J14" s="104"/>
      <c r="K14" s="104"/>
      <c r="L14" s="104"/>
      <c r="M14" s="102"/>
      <c r="N14" s="105" t="s">
        <v>28</v>
      </c>
      <c r="O14" s="105"/>
      <c r="P14" s="105"/>
      <c r="Q14" s="105"/>
      <c r="R14" s="103">
        <v>50000</v>
      </c>
      <c r="S14" s="104"/>
      <c r="T14" s="104"/>
      <c r="U14" s="102"/>
      <c r="V14" s="103"/>
      <c r="W14" s="104"/>
      <c r="X14" s="104"/>
      <c r="Y14" s="106"/>
    </row>
    <row r="15" spans="2:25" ht="18" customHeight="1" x14ac:dyDescent="0.15">
      <c r="B15" s="101"/>
      <c r="C15" s="102"/>
      <c r="D15" s="103" t="s">
        <v>26</v>
      </c>
      <c r="E15" s="104"/>
      <c r="F15" s="102"/>
      <c r="G15" s="103" t="s">
        <v>206</v>
      </c>
      <c r="H15" s="104"/>
      <c r="I15" s="104"/>
      <c r="J15" s="104"/>
      <c r="K15" s="104"/>
      <c r="L15" s="104"/>
      <c r="M15" s="102"/>
      <c r="N15" s="105" t="s">
        <v>28</v>
      </c>
      <c r="O15" s="105"/>
      <c r="P15" s="105"/>
      <c r="Q15" s="105"/>
      <c r="R15" s="103">
        <v>50000</v>
      </c>
      <c r="S15" s="104"/>
      <c r="T15" s="104"/>
      <c r="U15" s="102"/>
      <c r="V15" s="103"/>
      <c r="W15" s="104"/>
      <c r="X15" s="104"/>
      <c r="Y15" s="106"/>
    </row>
    <row r="16" spans="2:25" ht="18" customHeight="1" x14ac:dyDescent="0.15">
      <c r="B16" s="101">
        <v>14</v>
      </c>
      <c r="C16" s="102"/>
      <c r="D16" s="103" t="s">
        <v>195</v>
      </c>
      <c r="E16" s="104"/>
      <c r="F16" s="102"/>
      <c r="G16" s="103" t="s">
        <v>149</v>
      </c>
      <c r="H16" s="104"/>
      <c r="I16" s="104"/>
      <c r="J16" s="104"/>
      <c r="K16" s="104"/>
      <c r="L16" s="104"/>
      <c r="M16" s="102"/>
      <c r="N16" s="105" t="s">
        <v>28</v>
      </c>
      <c r="O16" s="105"/>
      <c r="P16" s="105"/>
      <c r="Q16" s="105"/>
      <c r="R16" s="103"/>
      <c r="S16" s="104"/>
      <c r="T16" s="104"/>
      <c r="U16" s="102"/>
      <c r="V16" s="103">
        <v>90000</v>
      </c>
      <c r="W16" s="104"/>
      <c r="X16" s="104"/>
      <c r="Y16" s="106"/>
    </row>
    <row r="17" spans="2:25" ht="18" customHeight="1" x14ac:dyDescent="0.15">
      <c r="B17" s="101"/>
      <c r="C17" s="102"/>
      <c r="D17" s="103" t="s">
        <v>195</v>
      </c>
      <c r="E17" s="104"/>
      <c r="F17" s="102"/>
      <c r="G17" s="103" t="s">
        <v>217</v>
      </c>
      <c r="H17" s="104"/>
      <c r="I17" s="104"/>
      <c r="J17" s="104"/>
      <c r="K17" s="104"/>
      <c r="L17" s="104"/>
      <c r="M17" s="102"/>
      <c r="N17" s="105" t="s">
        <v>28</v>
      </c>
      <c r="O17" s="105"/>
      <c r="P17" s="105"/>
      <c r="Q17" s="105"/>
      <c r="R17" s="103"/>
      <c r="S17" s="104"/>
      <c r="T17" s="104"/>
      <c r="U17" s="102"/>
      <c r="V17" s="103">
        <v>315000</v>
      </c>
      <c r="W17" s="104"/>
      <c r="X17" s="104"/>
      <c r="Y17" s="106"/>
    </row>
    <row r="18" spans="2:25" ht="18" customHeight="1" x14ac:dyDescent="0.15">
      <c r="B18" s="138">
        <v>25</v>
      </c>
      <c r="C18" s="105"/>
      <c r="D18" s="103" t="s">
        <v>196</v>
      </c>
      <c r="E18" s="104"/>
      <c r="F18" s="102"/>
      <c r="G18" s="148" t="s">
        <v>216</v>
      </c>
      <c r="H18" s="149"/>
      <c r="I18" s="149"/>
      <c r="J18" s="149"/>
      <c r="K18" s="149"/>
      <c r="L18" s="149"/>
      <c r="M18" s="149"/>
      <c r="N18" s="105" t="s">
        <v>197</v>
      </c>
      <c r="O18" s="105"/>
      <c r="P18" s="105"/>
      <c r="Q18" s="105"/>
      <c r="R18" s="105"/>
      <c r="S18" s="105"/>
      <c r="T18" s="105"/>
      <c r="U18" s="105"/>
      <c r="V18" s="105">
        <v>118510</v>
      </c>
      <c r="W18" s="105"/>
      <c r="X18" s="105"/>
      <c r="Y18" s="140"/>
    </row>
    <row r="19" spans="2:25" ht="18" customHeight="1" x14ac:dyDescent="0.15">
      <c r="B19" s="101"/>
      <c r="C19" s="102"/>
      <c r="D19" s="103" t="s">
        <v>196</v>
      </c>
      <c r="E19" s="104"/>
      <c r="F19" s="102"/>
      <c r="G19" s="150" t="s">
        <v>215</v>
      </c>
      <c r="H19" s="151"/>
      <c r="I19" s="151"/>
      <c r="J19" s="151"/>
      <c r="K19" s="151"/>
      <c r="L19" s="151"/>
      <c r="M19" s="152"/>
      <c r="N19" s="103" t="s">
        <v>197</v>
      </c>
      <c r="O19" s="104"/>
      <c r="P19" s="104"/>
      <c r="Q19" s="102"/>
      <c r="R19" s="103"/>
      <c r="S19" s="104"/>
      <c r="T19" s="104"/>
      <c r="U19" s="102"/>
      <c r="V19" s="103">
        <v>1640</v>
      </c>
      <c r="W19" s="104"/>
      <c r="X19" s="104"/>
      <c r="Y19" s="106"/>
    </row>
    <row r="20" spans="2:25" ht="18" customHeight="1" x14ac:dyDescent="0.15">
      <c r="B20" s="101"/>
      <c r="C20" s="102"/>
      <c r="D20" s="103" t="s">
        <v>196</v>
      </c>
      <c r="E20" s="104"/>
      <c r="F20" s="102"/>
      <c r="G20" s="103" t="s">
        <v>198</v>
      </c>
      <c r="H20" s="104"/>
      <c r="I20" s="104"/>
      <c r="J20" s="104"/>
      <c r="K20" s="104"/>
      <c r="L20" s="104"/>
      <c r="M20" s="102"/>
      <c r="N20" s="103" t="s">
        <v>197</v>
      </c>
      <c r="O20" s="104"/>
      <c r="P20" s="104"/>
      <c r="Q20" s="102"/>
      <c r="R20" s="103"/>
      <c r="S20" s="104"/>
      <c r="T20" s="104"/>
      <c r="U20" s="102"/>
      <c r="V20" s="103">
        <v>4000</v>
      </c>
      <c r="W20" s="104"/>
      <c r="X20" s="104"/>
      <c r="Y20" s="106"/>
    </row>
    <row r="21" spans="2:25" ht="18" customHeight="1" x14ac:dyDescent="0.15">
      <c r="B21" s="101"/>
      <c r="C21" s="102"/>
      <c r="D21" s="103" t="s">
        <v>196</v>
      </c>
      <c r="E21" s="104"/>
      <c r="F21" s="102"/>
      <c r="G21" s="139" t="s">
        <v>199</v>
      </c>
      <c r="H21" s="105"/>
      <c r="I21" s="105"/>
      <c r="J21" s="105"/>
      <c r="K21" s="105"/>
      <c r="L21" s="105"/>
      <c r="M21" s="105"/>
      <c r="N21" s="103" t="s">
        <v>197</v>
      </c>
      <c r="O21" s="104"/>
      <c r="P21" s="104"/>
      <c r="Q21" s="102"/>
      <c r="R21" s="103"/>
      <c r="S21" s="104"/>
      <c r="T21" s="104"/>
      <c r="U21" s="102"/>
      <c r="V21" s="103">
        <v>6100</v>
      </c>
      <c r="W21" s="104"/>
      <c r="X21" s="104"/>
      <c r="Y21" s="106"/>
    </row>
    <row r="22" spans="2:25" ht="18" customHeight="1" x14ac:dyDescent="0.15">
      <c r="B22" s="101"/>
      <c r="C22" s="102"/>
      <c r="D22" s="103" t="s">
        <v>200</v>
      </c>
      <c r="E22" s="104"/>
      <c r="F22" s="102"/>
      <c r="G22" s="103" t="s">
        <v>201</v>
      </c>
      <c r="H22" s="104"/>
      <c r="I22" s="104"/>
      <c r="J22" s="104"/>
      <c r="K22" s="104"/>
      <c r="L22" s="104"/>
      <c r="M22" s="102"/>
      <c r="N22" s="105" t="s">
        <v>28</v>
      </c>
      <c r="O22" s="105"/>
      <c r="P22" s="105"/>
      <c r="Q22" s="105"/>
      <c r="R22" s="103">
        <v>30</v>
      </c>
      <c r="S22" s="104"/>
      <c r="T22" s="104"/>
      <c r="U22" s="102"/>
      <c r="V22" s="103"/>
      <c r="W22" s="104"/>
      <c r="X22" s="104"/>
      <c r="Y22" s="106"/>
    </row>
    <row r="23" spans="2:25" ht="18" customHeight="1" x14ac:dyDescent="0.15">
      <c r="B23" s="101"/>
      <c r="C23" s="102"/>
      <c r="D23" s="103"/>
      <c r="E23" s="104"/>
      <c r="F23" s="102"/>
      <c r="G23" s="103"/>
      <c r="H23" s="104"/>
      <c r="I23" s="104"/>
      <c r="J23" s="104"/>
      <c r="K23" s="104"/>
      <c r="L23" s="104"/>
      <c r="M23" s="102"/>
      <c r="N23" s="103"/>
      <c r="O23" s="104"/>
      <c r="P23" s="104"/>
      <c r="Q23" s="102"/>
      <c r="R23" s="103"/>
      <c r="S23" s="104"/>
      <c r="T23" s="104"/>
      <c r="U23" s="102"/>
      <c r="V23" s="103"/>
      <c r="W23" s="104"/>
      <c r="X23" s="104"/>
      <c r="Y23" s="106"/>
    </row>
    <row r="24" spans="2:25" ht="18" customHeight="1" x14ac:dyDescent="0.15">
      <c r="B24" s="101"/>
      <c r="C24" s="102"/>
      <c r="D24" s="103"/>
      <c r="E24" s="104"/>
      <c r="F24" s="102"/>
      <c r="G24" s="103"/>
      <c r="H24" s="104"/>
      <c r="I24" s="104"/>
      <c r="J24" s="104"/>
      <c r="K24" s="104"/>
      <c r="L24" s="104"/>
      <c r="M24" s="102"/>
      <c r="N24" s="103"/>
      <c r="O24" s="104"/>
      <c r="P24" s="104"/>
      <c r="Q24" s="102"/>
      <c r="R24" s="103"/>
      <c r="S24" s="104"/>
      <c r="T24" s="104"/>
      <c r="U24" s="102"/>
      <c r="V24" s="103"/>
      <c r="W24" s="104"/>
      <c r="X24" s="104"/>
      <c r="Y24" s="106"/>
    </row>
    <row r="25" spans="2:25" s="8" customFormat="1" ht="20.100000000000001" customHeight="1" x14ac:dyDescent="0.15">
      <c r="B25" s="101"/>
      <c r="C25" s="102"/>
      <c r="D25" s="103"/>
      <c r="E25" s="104"/>
      <c r="F25" s="102"/>
      <c r="G25" s="103"/>
      <c r="H25" s="104"/>
      <c r="I25" s="104"/>
      <c r="J25" s="104"/>
      <c r="K25" s="104"/>
      <c r="L25" s="104"/>
      <c r="M25" s="102"/>
      <c r="N25" s="103"/>
      <c r="O25" s="104"/>
      <c r="P25" s="104"/>
      <c r="Q25" s="102"/>
      <c r="R25" s="103"/>
      <c r="S25" s="104"/>
      <c r="T25" s="104"/>
      <c r="U25" s="102"/>
      <c r="V25" s="103"/>
      <c r="W25" s="104"/>
      <c r="X25" s="104"/>
      <c r="Y25" s="106"/>
    </row>
  </sheetData>
  <mergeCells count="106">
    <mergeCell ref="B23:C23"/>
    <mergeCell ref="D23:F23"/>
    <mergeCell ref="G23:M23"/>
    <mergeCell ref="N23:Q23"/>
    <mergeCell ref="R23:U23"/>
    <mergeCell ref="V23:Y23"/>
    <mergeCell ref="B24:C24"/>
    <mergeCell ref="D24:F24"/>
    <mergeCell ref="G24:M24"/>
    <mergeCell ref="N24:Q24"/>
    <mergeCell ref="R24:U24"/>
    <mergeCell ref="V24:Y24"/>
    <mergeCell ref="V20:Y20"/>
    <mergeCell ref="B19:C19"/>
    <mergeCell ref="D19:F19"/>
    <mergeCell ref="G19:M19"/>
    <mergeCell ref="N19:Q19"/>
    <mergeCell ref="R19:U19"/>
    <mergeCell ref="V21:Y21"/>
    <mergeCell ref="B22:C22"/>
    <mergeCell ref="D22:F22"/>
    <mergeCell ref="G22:M22"/>
    <mergeCell ref="N22:Q22"/>
    <mergeCell ref="R22:U22"/>
    <mergeCell ref="V22:Y22"/>
    <mergeCell ref="B21:C21"/>
    <mergeCell ref="D21:F21"/>
    <mergeCell ref="G21:M21"/>
    <mergeCell ref="N21:Q21"/>
    <mergeCell ref="R21:U21"/>
    <mergeCell ref="N14:Q14"/>
    <mergeCell ref="R14:U14"/>
    <mergeCell ref="V14:Y14"/>
    <mergeCell ref="B14:C14"/>
    <mergeCell ref="D14:F14"/>
    <mergeCell ref="G14:M14"/>
    <mergeCell ref="V17:Y17"/>
    <mergeCell ref="B18:C18"/>
    <mergeCell ref="D18:F18"/>
    <mergeCell ref="G18:M18"/>
    <mergeCell ref="N18:Q18"/>
    <mergeCell ref="R18:U18"/>
    <mergeCell ref="V18:Y18"/>
    <mergeCell ref="B17:C17"/>
    <mergeCell ref="D17:F17"/>
    <mergeCell ref="G17:M17"/>
    <mergeCell ref="N17:Q17"/>
    <mergeCell ref="R17:U17"/>
    <mergeCell ref="B25:C25"/>
    <mergeCell ref="D25:F25"/>
    <mergeCell ref="G25:M25"/>
    <mergeCell ref="N25:Q25"/>
    <mergeCell ref="R25:U25"/>
    <mergeCell ref="V25:Y25"/>
    <mergeCell ref="B15:C15"/>
    <mergeCell ref="D15:F15"/>
    <mergeCell ref="G15:M15"/>
    <mergeCell ref="N15:Q15"/>
    <mergeCell ref="R15:U15"/>
    <mergeCell ref="V15:Y15"/>
    <mergeCell ref="B16:C16"/>
    <mergeCell ref="D16:F16"/>
    <mergeCell ref="G16:M16"/>
    <mergeCell ref="N16:Q16"/>
    <mergeCell ref="R16:U16"/>
    <mergeCell ref="V16:Y16"/>
    <mergeCell ref="V19:Y19"/>
    <mergeCell ref="B20:C20"/>
    <mergeCell ref="D20:F20"/>
    <mergeCell ref="G20:M20"/>
    <mergeCell ref="N20:Q20"/>
    <mergeCell ref="R20:U20"/>
    <mergeCell ref="V13:Y13"/>
    <mergeCell ref="B12:C12"/>
    <mergeCell ref="D12:F12"/>
    <mergeCell ref="G12:M12"/>
    <mergeCell ref="N12:Q12"/>
    <mergeCell ref="R12:U12"/>
    <mergeCell ref="V12:Y12"/>
    <mergeCell ref="B13:C13"/>
    <mergeCell ref="D13:F13"/>
    <mergeCell ref="G13:M13"/>
    <mergeCell ref="N13:Q13"/>
    <mergeCell ref="R13:U13"/>
    <mergeCell ref="V11:Y11"/>
    <mergeCell ref="B10:C10"/>
    <mergeCell ref="D10:F10"/>
    <mergeCell ref="G10:M10"/>
    <mergeCell ref="N10:Q10"/>
    <mergeCell ref="R10:U10"/>
    <mergeCell ref="V10:Y10"/>
    <mergeCell ref="B11:C11"/>
    <mergeCell ref="D11:F11"/>
    <mergeCell ref="G11:M11"/>
    <mergeCell ref="N11:Q11"/>
    <mergeCell ref="R11:U11"/>
    <mergeCell ref="B2:Y5"/>
    <mergeCell ref="E7:H7"/>
    <mergeCell ref="N7:Q7"/>
    <mergeCell ref="R7:U7"/>
    <mergeCell ref="V7:Y7"/>
    <mergeCell ref="B8:D8"/>
    <mergeCell ref="E8:H8"/>
    <mergeCell ref="N8:Q9"/>
    <mergeCell ref="R8:U9"/>
    <mergeCell ref="V8:Y9"/>
  </mergeCells>
  <phoneticPr fontId="2" type="noConversion"/>
  <dataValidations count="1">
    <dataValidation type="list" allowBlank="1" showInputMessage="1" sqref="E7:H8" xr:uid="{00000000-0002-0000-0400-000000000000}">
      <formula1>"1월,2월,3월,4월,5월,6월,7월,8월,9월,10월,11월,12월"</formula1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0"/>
  <sheetViews>
    <sheetView showGridLines="0" workbookViewId="0">
      <pane ySplit="4" topLeftCell="A5" activePane="bottomLeft" state="frozen"/>
      <selection pane="bottomLeft" activeCell="H11" sqref="H11:H18"/>
    </sheetView>
  </sheetViews>
  <sheetFormatPr defaultColWidth="9" defaultRowHeight="24.95" customHeight="1" x14ac:dyDescent="0.15"/>
  <cols>
    <col min="1" max="1" width="1.625" customWidth="1"/>
    <col min="2" max="2" width="24.375" customWidth="1"/>
    <col min="3" max="3" width="28.125" customWidth="1"/>
    <col min="4" max="4" width="12.625" style="11" customWidth="1"/>
    <col min="5" max="5" width="14.375" style="12" customWidth="1"/>
    <col min="6" max="6" width="22" style="12" customWidth="1"/>
    <col min="7" max="7" width="18" style="12" customWidth="1"/>
    <col min="8" max="8" width="12.625" style="12" customWidth="1"/>
    <col min="9" max="9" width="1.625" customWidth="1"/>
    <col min="10" max="10" width="9.5" bestFit="1" customWidth="1"/>
  </cols>
  <sheetData>
    <row r="1" spans="2:10" ht="9.9499999999999993" customHeight="1" x14ac:dyDescent="0.15"/>
    <row r="2" spans="2:10" ht="41.25" customHeight="1" x14ac:dyDescent="0.15">
      <c r="B2" s="153" t="s">
        <v>23</v>
      </c>
      <c r="C2" s="153"/>
      <c r="D2" s="153"/>
      <c r="E2" s="153"/>
      <c r="F2" s="153"/>
      <c r="G2" s="153"/>
      <c r="H2" s="153"/>
    </row>
    <row r="3" spans="2:10" ht="24.95" customHeight="1" x14ac:dyDescent="0.15">
      <c r="B3" s="154" t="s">
        <v>45</v>
      </c>
      <c r="C3" s="154"/>
      <c r="D3" s="154"/>
      <c r="E3" s="154"/>
      <c r="F3" s="154"/>
      <c r="G3" s="154"/>
      <c r="H3" s="154"/>
    </row>
    <row r="4" spans="2:10" s="19" customFormat="1" ht="24.95" customHeight="1" x14ac:dyDescent="0.15">
      <c r="B4" s="13" t="s">
        <v>18</v>
      </c>
      <c r="C4" s="14" t="s">
        <v>32</v>
      </c>
      <c r="D4" s="15" t="s">
        <v>5</v>
      </c>
      <c r="E4" s="16" t="s">
        <v>21</v>
      </c>
      <c r="F4" s="17" t="s">
        <v>24</v>
      </c>
      <c r="G4" s="18" t="s">
        <v>22</v>
      </c>
      <c r="H4" s="18" t="s">
        <v>42</v>
      </c>
    </row>
    <row r="5" spans="2:10" ht="27" customHeight="1" x14ac:dyDescent="0.15">
      <c r="B5" s="9" t="s">
        <v>101</v>
      </c>
      <c r="C5" s="9" t="s">
        <v>102</v>
      </c>
      <c r="D5" s="20">
        <v>262500</v>
      </c>
      <c r="E5" s="21" t="s">
        <v>103</v>
      </c>
      <c r="F5" s="10"/>
      <c r="G5" s="94" t="s">
        <v>104</v>
      </c>
      <c r="H5" s="22"/>
    </row>
    <row r="6" spans="2:10" ht="24.95" customHeight="1" x14ac:dyDescent="0.15">
      <c r="B6" s="9" t="s">
        <v>46</v>
      </c>
      <c r="C6" s="93" t="s">
        <v>105</v>
      </c>
      <c r="D6" s="20">
        <v>29000</v>
      </c>
      <c r="E6" s="21" t="s">
        <v>123</v>
      </c>
      <c r="F6" s="10"/>
      <c r="G6" s="94" t="s">
        <v>106</v>
      </c>
      <c r="H6" s="22"/>
    </row>
    <row r="7" spans="2:10" ht="24.95" customHeight="1" x14ac:dyDescent="0.15">
      <c r="B7" s="9" t="s">
        <v>47</v>
      </c>
      <c r="C7" s="9" t="s">
        <v>48</v>
      </c>
      <c r="D7" s="20">
        <v>100000</v>
      </c>
      <c r="E7" s="21" t="s">
        <v>29</v>
      </c>
      <c r="F7" s="4" t="s">
        <v>30</v>
      </c>
      <c r="G7" s="94" t="s">
        <v>106</v>
      </c>
      <c r="H7" s="22"/>
    </row>
    <row r="8" spans="2:10" ht="24.95" customHeight="1" x14ac:dyDescent="0.15">
      <c r="B8" s="23" t="s">
        <v>33</v>
      </c>
      <c r="C8" s="9" t="s">
        <v>107</v>
      </c>
      <c r="D8" s="20">
        <v>90000</v>
      </c>
      <c r="E8" s="21" t="s">
        <v>14</v>
      </c>
      <c r="F8" s="10"/>
      <c r="G8" s="22" t="s">
        <v>31</v>
      </c>
      <c r="H8" s="22"/>
    </row>
    <row r="9" spans="2:10" ht="24.95" customHeight="1" x14ac:dyDescent="0.15">
      <c r="B9" s="23" t="s">
        <v>50</v>
      </c>
      <c r="C9" s="9" t="s">
        <v>214</v>
      </c>
      <c r="D9" s="20">
        <v>300000</v>
      </c>
      <c r="E9" s="21" t="s">
        <v>108</v>
      </c>
      <c r="F9" s="10"/>
      <c r="G9" s="22" t="s">
        <v>109</v>
      </c>
      <c r="H9" s="92"/>
    </row>
    <row r="10" spans="2:10" ht="24.95" customHeight="1" x14ac:dyDescent="0.15">
      <c r="B10" s="23" t="s">
        <v>49</v>
      </c>
      <c r="C10" s="9" t="s">
        <v>110</v>
      </c>
      <c r="D10" s="20">
        <v>6000</v>
      </c>
      <c r="E10" s="21" t="s">
        <v>14</v>
      </c>
      <c r="F10" s="4"/>
      <c r="G10" s="22" t="s">
        <v>31</v>
      </c>
      <c r="H10" s="22"/>
    </row>
    <row r="11" spans="2:10" ht="24.95" customHeight="1" x14ac:dyDescent="0.15">
      <c r="B11" s="23"/>
      <c r="C11" s="24" t="s">
        <v>134</v>
      </c>
      <c r="D11" s="20">
        <v>1500</v>
      </c>
      <c r="E11" s="21" t="s">
        <v>14</v>
      </c>
      <c r="F11" s="10"/>
      <c r="G11" s="22" t="s">
        <v>31</v>
      </c>
      <c r="H11" s="155" t="s">
        <v>135</v>
      </c>
    </row>
    <row r="12" spans="2:10" ht="24.95" customHeight="1" x14ac:dyDescent="0.15">
      <c r="B12" s="23"/>
      <c r="C12" s="24" t="s">
        <v>136</v>
      </c>
      <c r="D12" s="20">
        <v>8000</v>
      </c>
      <c r="E12" s="21" t="s">
        <v>14</v>
      </c>
      <c r="F12" s="10"/>
      <c r="G12" s="22" t="s">
        <v>31</v>
      </c>
      <c r="H12" s="157"/>
    </row>
    <row r="13" spans="2:10" ht="24.95" customHeight="1" x14ac:dyDescent="0.15">
      <c r="B13" s="23" t="s">
        <v>137</v>
      </c>
      <c r="C13" s="24" t="s">
        <v>139</v>
      </c>
      <c r="D13" s="20">
        <v>16000</v>
      </c>
      <c r="E13" s="21" t="s">
        <v>14</v>
      </c>
      <c r="F13" s="10"/>
      <c r="G13" s="22" t="s">
        <v>31</v>
      </c>
      <c r="H13" s="155" t="s">
        <v>135</v>
      </c>
    </row>
    <row r="14" spans="2:10" ht="24.95" customHeight="1" x14ac:dyDescent="0.15">
      <c r="B14" s="23" t="s">
        <v>138</v>
      </c>
      <c r="C14" s="24" t="s">
        <v>140</v>
      </c>
      <c r="D14" s="20">
        <v>64000</v>
      </c>
      <c r="E14" s="21" t="s">
        <v>14</v>
      </c>
      <c r="F14" s="10"/>
      <c r="G14" s="22" t="s">
        <v>31</v>
      </c>
      <c r="H14" s="157"/>
    </row>
    <row r="15" spans="2:10" ht="24.95" customHeight="1" x14ac:dyDescent="0.15">
      <c r="B15" s="23" t="s">
        <v>111</v>
      </c>
      <c r="C15" s="24" t="s">
        <v>115</v>
      </c>
      <c r="D15" s="20">
        <v>8700</v>
      </c>
      <c r="E15" s="21" t="s">
        <v>14</v>
      </c>
      <c r="F15" s="10"/>
      <c r="G15" s="22" t="s">
        <v>31</v>
      </c>
      <c r="H15" s="155" t="s">
        <v>43</v>
      </c>
      <c r="J15" s="11"/>
    </row>
    <row r="16" spans="2:10" ht="24.95" customHeight="1" x14ac:dyDescent="0.15">
      <c r="B16" s="23"/>
      <c r="C16" s="24" t="s">
        <v>112</v>
      </c>
      <c r="D16" s="20">
        <v>8700</v>
      </c>
      <c r="E16" s="21" t="s">
        <v>14</v>
      </c>
      <c r="F16" s="10"/>
      <c r="G16" s="22" t="s">
        <v>31</v>
      </c>
      <c r="H16" s="156"/>
    </row>
    <row r="17" spans="2:8" ht="24.75" customHeight="1" x14ac:dyDescent="0.15">
      <c r="B17" s="23"/>
      <c r="C17" s="24" t="s">
        <v>113</v>
      </c>
      <c r="D17" s="20">
        <v>14670</v>
      </c>
      <c r="E17" s="21" t="s">
        <v>14</v>
      </c>
      <c r="F17" s="10"/>
      <c r="G17" s="22" t="s">
        <v>31</v>
      </c>
      <c r="H17" s="156"/>
    </row>
    <row r="18" spans="2:8" ht="24.95" customHeight="1" x14ac:dyDescent="0.15">
      <c r="B18" s="23"/>
      <c r="C18" s="24" t="s">
        <v>114</v>
      </c>
      <c r="D18" s="20">
        <v>6720</v>
      </c>
      <c r="E18" s="21" t="s">
        <v>14</v>
      </c>
      <c r="F18" s="10"/>
      <c r="G18" s="22" t="s">
        <v>31</v>
      </c>
      <c r="H18" s="157"/>
    </row>
    <row r="19" spans="2:8" ht="24.95" customHeight="1" thickBot="1" x14ac:dyDescent="0.2">
      <c r="B19" s="23"/>
      <c r="C19" s="24"/>
      <c r="D19" s="20"/>
      <c r="E19" s="21"/>
      <c r="F19" s="10"/>
      <c r="G19" s="22"/>
      <c r="H19" s="22"/>
    </row>
    <row r="20" spans="2:8" ht="24.75" customHeight="1" thickTop="1" x14ac:dyDescent="0.15">
      <c r="B20" s="25" t="s">
        <v>25</v>
      </c>
      <c r="C20" s="26"/>
      <c r="D20" s="27">
        <f>SUM(D5:D19)</f>
        <v>915790</v>
      </c>
      <c r="E20" s="28"/>
      <c r="F20" s="29"/>
      <c r="G20" s="29"/>
      <c r="H20" s="30"/>
    </row>
  </sheetData>
  <mergeCells count="5">
    <mergeCell ref="B2:H2"/>
    <mergeCell ref="B3:H3"/>
    <mergeCell ref="H15:H18"/>
    <mergeCell ref="H11:H12"/>
    <mergeCell ref="H13:H14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7"/>
  <sheetViews>
    <sheetView showGridLines="0" workbookViewId="0">
      <pane ySplit="4" topLeftCell="A5" activePane="bottomLeft" state="frozen"/>
      <selection pane="bottomLeft" activeCell="B2" sqref="B2:H2"/>
    </sheetView>
  </sheetViews>
  <sheetFormatPr defaultColWidth="9" defaultRowHeight="24.95" customHeight="1" x14ac:dyDescent="0.15"/>
  <cols>
    <col min="1" max="1" width="1.625" style="1" customWidth="1"/>
    <col min="2" max="2" width="24.375" style="1" customWidth="1"/>
    <col min="3" max="3" width="28.125" style="1" customWidth="1"/>
    <col min="4" max="4" width="12.625" style="2" customWidth="1"/>
    <col min="5" max="5" width="14.375" style="32" customWidth="1"/>
    <col min="6" max="6" width="22" style="32" customWidth="1"/>
    <col min="7" max="7" width="15.5" style="32" customWidth="1"/>
    <col min="8" max="8" width="12.625" style="32" customWidth="1"/>
    <col min="9" max="9" width="1.625" style="1" customWidth="1"/>
    <col min="10" max="16384" width="9" style="1"/>
  </cols>
  <sheetData>
    <row r="1" spans="2:8" ht="9.9499999999999993" customHeight="1" x14ac:dyDescent="0.15"/>
    <row r="2" spans="2:8" ht="41.25" customHeight="1" x14ac:dyDescent="0.15">
      <c r="B2" s="158" t="s">
        <v>205</v>
      </c>
      <c r="C2" s="158"/>
      <c r="D2" s="158"/>
      <c r="E2" s="158"/>
      <c r="F2" s="158"/>
      <c r="G2" s="158"/>
      <c r="H2" s="158"/>
    </row>
    <row r="3" spans="2:8" ht="24.95" customHeight="1" x14ac:dyDescent="0.15">
      <c r="B3" s="159" t="s">
        <v>51</v>
      </c>
      <c r="C3" s="159"/>
      <c r="D3" s="159"/>
      <c r="E3" s="159"/>
      <c r="F3" s="159"/>
      <c r="G3" s="159"/>
      <c r="H3" s="159"/>
    </row>
    <row r="4" spans="2:8" s="38" customFormat="1" ht="24.95" customHeight="1" x14ac:dyDescent="0.15">
      <c r="B4" s="3" t="s">
        <v>18</v>
      </c>
      <c r="C4" s="33" t="s">
        <v>32</v>
      </c>
      <c r="D4" s="34" t="s">
        <v>5</v>
      </c>
      <c r="E4" s="35" t="s">
        <v>21</v>
      </c>
      <c r="F4" s="36" t="s">
        <v>24</v>
      </c>
      <c r="G4" s="36" t="s">
        <v>22</v>
      </c>
      <c r="H4" s="37" t="s">
        <v>42</v>
      </c>
    </row>
    <row r="5" spans="2:8" ht="24.95" customHeight="1" x14ac:dyDescent="0.15">
      <c r="B5" s="45" t="s">
        <v>52</v>
      </c>
      <c r="C5" s="46" t="s">
        <v>152</v>
      </c>
      <c r="D5" s="47">
        <v>90000</v>
      </c>
      <c r="E5" s="48" t="s">
        <v>29</v>
      </c>
      <c r="F5" s="49" t="s">
        <v>153</v>
      </c>
      <c r="G5" s="49" t="s">
        <v>154</v>
      </c>
      <c r="H5" s="50"/>
    </row>
    <row r="6" spans="2:8" ht="24.95" customHeight="1" thickBot="1" x14ac:dyDescent="0.2">
      <c r="B6" s="45" t="s">
        <v>53</v>
      </c>
      <c r="C6" s="46" t="s">
        <v>151</v>
      </c>
      <c r="D6" s="47">
        <v>315000</v>
      </c>
      <c r="E6" s="48" t="s">
        <v>29</v>
      </c>
      <c r="F6" s="49" t="s">
        <v>54</v>
      </c>
      <c r="G6" s="49" t="s">
        <v>155</v>
      </c>
      <c r="H6" s="50"/>
    </row>
    <row r="7" spans="2:8" ht="24.95" customHeight="1" thickTop="1" x14ac:dyDescent="0.15">
      <c r="B7" s="39" t="s">
        <v>25</v>
      </c>
      <c r="C7" s="40"/>
      <c r="D7" s="41">
        <f>SUM(D5:D6)</f>
        <v>405000</v>
      </c>
      <c r="E7" s="42"/>
      <c r="F7" s="43"/>
      <c r="G7" s="43"/>
      <c r="H7" s="44"/>
    </row>
  </sheetData>
  <mergeCells count="2">
    <mergeCell ref="B2:H2"/>
    <mergeCell ref="B3:H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N123"/>
  <sheetViews>
    <sheetView showGridLines="0" tabSelected="1" workbookViewId="0">
      <pane ySplit="4" topLeftCell="A5" activePane="bottomLeft" state="frozen"/>
      <selection pane="bottomLeft" activeCell="N8" sqref="N8"/>
    </sheetView>
  </sheetViews>
  <sheetFormatPr defaultColWidth="9" defaultRowHeight="20.100000000000001" customHeight="1" x14ac:dyDescent="0.15"/>
  <cols>
    <col min="1" max="1" width="1.625" style="56" customWidth="1"/>
    <col min="2" max="2" width="6.625" style="56" customWidth="1"/>
    <col min="3" max="3" width="9.625" style="56" customWidth="1"/>
    <col min="4" max="4" width="21.625" style="56" customWidth="1"/>
    <col min="5" max="7" width="12.625" style="56" customWidth="1"/>
    <col min="8" max="8" width="1.625" style="56" customWidth="1"/>
    <col min="9" max="10" width="6.625" style="56" customWidth="1"/>
    <col min="11" max="11" width="16.625" style="56" customWidth="1"/>
    <col min="12" max="13" width="15.625" style="56" customWidth="1"/>
    <col min="14" max="14" width="12.625" style="56" customWidth="1"/>
    <col min="15" max="16384" width="9" style="56"/>
  </cols>
  <sheetData>
    <row r="4" spans="2:14" ht="20.100000000000001" customHeight="1" x14ac:dyDescent="0.15">
      <c r="B4" s="53" t="s">
        <v>0</v>
      </c>
      <c r="C4" s="54" t="s">
        <v>6</v>
      </c>
      <c r="D4" s="54" t="s">
        <v>2</v>
      </c>
      <c r="E4" s="54" t="s">
        <v>3</v>
      </c>
      <c r="F4" s="54" t="s">
        <v>7</v>
      </c>
      <c r="G4" s="55" t="s">
        <v>5</v>
      </c>
      <c r="I4" s="57"/>
      <c r="J4" s="57"/>
      <c r="K4" s="57"/>
      <c r="L4" s="57"/>
      <c r="M4" s="57"/>
      <c r="N4" s="57"/>
    </row>
    <row r="5" spans="2:14" ht="20.100000000000001" customHeight="1" x14ac:dyDescent="0.15">
      <c r="B5" s="58">
        <v>43713</v>
      </c>
      <c r="C5" s="59" t="s">
        <v>13</v>
      </c>
      <c r="D5" s="59"/>
      <c r="E5" s="59" t="s">
        <v>156</v>
      </c>
      <c r="F5" s="59">
        <v>1078163</v>
      </c>
      <c r="G5" s="60"/>
      <c r="I5" s="57"/>
      <c r="J5" s="57"/>
      <c r="N5" s="57"/>
    </row>
    <row r="6" spans="2:14" ht="20.100000000000001" customHeight="1" thickBot="1" x14ac:dyDescent="0.2">
      <c r="B6" s="61"/>
      <c r="C6" s="174" t="s">
        <v>36</v>
      </c>
      <c r="D6" s="174"/>
      <c r="E6" s="62"/>
      <c r="F6" s="63">
        <f>SUM(F5:F5)</f>
        <v>1078163</v>
      </c>
      <c r="G6" s="64"/>
      <c r="I6" s="57"/>
      <c r="J6" s="57"/>
    </row>
    <row r="7" spans="2:14" ht="20.100000000000001" customHeight="1" x14ac:dyDescent="0.15">
      <c r="B7" s="58">
        <v>43731</v>
      </c>
      <c r="C7" s="59" t="s">
        <v>34</v>
      </c>
      <c r="D7" s="52" t="s">
        <v>187</v>
      </c>
      <c r="E7" s="59" t="s">
        <v>156</v>
      </c>
      <c r="F7" s="59">
        <v>1000000</v>
      </c>
      <c r="G7" s="60"/>
      <c r="I7" s="57"/>
      <c r="J7" s="57"/>
      <c r="K7" s="165" t="s">
        <v>20</v>
      </c>
      <c r="L7" s="166"/>
      <c r="M7" s="167"/>
    </row>
    <row r="8" spans="2:14" ht="20.100000000000001" customHeight="1" thickBot="1" x14ac:dyDescent="0.2">
      <c r="B8" s="61"/>
      <c r="C8" s="162" t="s">
        <v>37</v>
      </c>
      <c r="D8" s="162"/>
      <c r="E8" s="62"/>
      <c r="F8" s="63">
        <f>SUM(F7:F7)</f>
        <v>1000000</v>
      </c>
      <c r="G8" s="64"/>
      <c r="I8" s="57"/>
      <c r="J8" s="57"/>
      <c r="K8" s="168"/>
      <c r="L8" s="169"/>
      <c r="M8" s="170"/>
    </row>
    <row r="9" spans="2:14" ht="20.100000000000001" customHeight="1" x14ac:dyDescent="0.15">
      <c r="B9" s="74">
        <v>43727</v>
      </c>
      <c r="C9" s="59" t="s">
        <v>15</v>
      </c>
      <c r="D9" s="51" t="s">
        <v>188</v>
      </c>
      <c r="E9" s="59" t="s">
        <v>190</v>
      </c>
      <c r="F9" s="59">
        <v>2544</v>
      </c>
      <c r="G9" s="75"/>
      <c r="I9" s="57"/>
      <c r="J9" s="57"/>
      <c r="K9" s="171"/>
      <c r="L9" s="172"/>
      <c r="M9" s="173"/>
    </row>
    <row r="10" spans="2:14" ht="20.100000000000001" customHeight="1" x14ac:dyDescent="0.15">
      <c r="B10" s="74">
        <v>43820</v>
      </c>
      <c r="C10" s="59" t="s">
        <v>15</v>
      </c>
      <c r="D10" s="59" t="s">
        <v>189</v>
      </c>
      <c r="E10" s="59" t="s">
        <v>142</v>
      </c>
      <c r="F10" s="59">
        <v>6427</v>
      </c>
      <c r="G10" s="75"/>
      <c r="I10" s="57"/>
      <c r="J10" s="57"/>
      <c r="K10" s="65" t="s">
        <v>18</v>
      </c>
      <c r="L10" s="66" t="s">
        <v>7</v>
      </c>
      <c r="M10" s="67" t="s">
        <v>5</v>
      </c>
    </row>
    <row r="11" spans="2:14" ht="20.100000000000001" customHeight="1" x14ac:dyDescent="0.15">
      <c r="B11" s="74">
        <v>43886</v>
      </c>
      <c r="C11" s="59" t="s">
        <v>15</v>
      </c>
      <c r="D11" s="59" t="s">
        <v>209</v>
      </c>
      <c r="E11" s="59" t="s">
        <v>156</v>
      </c>
      <c r="F11" s="59">
        <v>30</v>
      </c>
      <c r="G11" s="60"/>
      <c r="I11" s="57"/>
      <c r="J11" s="57"/>
      <c r="K11" s="68" t="s">
        <v>13</v>
      </c>
      <c r="L11" s="69">
        <f>F6</f>
        <v>1078163</v>
      </c>
      <c r="M11" s="70"/>
    </row>
    <row r="12" spans="2:14" ht="20.100000000000001" customHeight="1" thickBot="1" x14ac:dyDescent="0.2">
      <c r="B12" s="61"/>
      <c r="C12" s="162" t="s">
        <v>16</v>
      </c>
      <c r="D12" s="162"/>
      <c r="E12" s="62"/>
      <c r="F12" s="63">
        <f>SUM(F9:F11)</f>
        <v>9001</v>
      </c>
      <c r="G12" s="64"/>
      <c r="I12" s="57"/>
      <c r="J12" s="57"/>
      <c r="K12" s="71" t="s">
        <v>27</v>
      </c>
      <c r="L12" s="72">
        <f>F8</f>
        <v>1000000</v>
      </c>
      <c r="M12" s="73"/>
    </row>
    <row r="13" spans="2:14" ht="20.100000000000001" customHeight="1" x14ac:dyDescent="0.15">
      <c r="B13" s="58">
        <v>43722</v>
      </c>
      <c r="C13" s="59" t="s">
        <v>35</v>
      </c>
      <c r="D13" s="59" t="s">
        <v>59</v>
      </c>
      <c r="E13" s="59" t="s">
        <v>207</v>
      </c>
      <c r="F13" s="59"/>
      <c r="G13" s="77">
        <v>300000</v>
      </c>
      <c r="I13" s="57"/>
      <c r="J13" s="57"/>
      <c r="K13" s="76" t="s">
        <v>15</v>
      </c>
      <c r="L13" s="59">
        <f>F12</f>
        <v>9001</v>
      </c>
      <c r="M13" s="60"/>
    </row>
    <row r="14" spans="2:14" ht="20.100000000000001" customHeight="1" x14ac:dyDescent="0.15">
      <c r="B14" s="58">
        <v>43725</v>
      </c>
      <c r="C14" s="59" t="s">
        <v>35</v>
      </c>
      <c r="D14" s="59" t="s">
        <v>39</v>
      </c>
      <c r="E14" s="72" t="s">
        <v>191</v>
      </c>
      <c r="F14" s="72"/>
      <c r="G14" s="73">
        <v>262500</v>
      </c>
      <c r="I14" s="57"/>
      <c r="J14" s="57"/>
      <c r="K14" s="76" t="s">
        <v>35</v>
      </c>
      <c r="L14" s="59"/>
      <c r="M14" s="90">
        <f>G21</f>
        <v>915790</v>
      </c>
    </row>
    <row r="15" spans="2:14" ht="20.100000000000001" customHeight="1" x14ac:dyDescent="0.15">
      <c r="B15" s="58"/>
      <c r="C15" s="59" t="s">
        <v>35</v>
      </c>
      <c r="D15" s="51" t="s">
        <v>56</v>
      </c>
      <c r="E15" s="59" t="s">
        <v>156</v>
      </c>
      <c r="F15" s="59"/>
      <c r="G15" s="60">
        <v>29000</v>
      </c>
      <c r="H15" s="78"/>
      <c r="I15" s="57"/>
      <c r="J15" s="57"/>
      <c r="K15" s="76" t="s">
        <v>61</v>
      </c>
      <c r="L15" s="59"/>
      <c r="M15" s="60">
        <f>G24</f>
        <v>405000</v>
      </c>
    </row>
    <row r="16" spans="2:14" ht="20.100000000000001" customHeight="1" x14ac:dyDescent="0.15">
      <c r="B16" s="58">
        <v>43729</v>
      </c>
      <c r="C16" s="59" t="s">
        <v>35</v>
      </c>
      <c r="D16" s="59" t="s">
        <v>192</v>
      </c>
      <c r="E16" s="72" t="s">
        <v>191</v>
      </c>
      <c r="F16" s="59"/>
      <c r="G16" s="77">
        <v>38790</v>
      </c>
      <c r="I16" s="57"/>
      <c r="J16" s="57"/>
      <c r="K16" s="76" t="s">
        <v>44</v>
      </c>
      <c r="L16" s="59"/>
      <c r="M16" s="60">
        <f>G29</f>
        <v>130250</v>
      </c>
    </row>
    <row r="17" spans="2:14" ht="20.100000000000001" customHeight="1" x14ac:dyDescent="0.15">
      <c r="B17" s="58">
        <v>43718</v>
      </c>
      <c r="C17" s="59" t="s">
        <v>35</v>
      </c>
      <c r="D17" s="51" t="s">
        <v>47</v>
      </c>
      <c r="E17" s="59" t="s">
        <v>156</v>
      </c>
      <c r="F17" s="59"/>
      <c r="G17" s="77">
        <v>100000</v>
      </c>
      <c r="K17" s="76" t="s">
        <v>65</v>
      </c>
      <c r="L17" s="59">
        <f>F60</f>
        <v>1500000</v>
      </c>
      <c r="M17" s="60"/>
    </row>
    <row r="18" spans="2:14" ht="20.100000000000001" customHeight="1" x14ac:dyDescent="0.15">
      <c r="B18" s="58">
        <v>43731</v>
      </c>
      <c r="C18" s="59" t="s">
        <v>35</v>
      </c>
      <c r="D18" s="51" t="s">
        <v>213</v>
      </c>
      <c r="E18" s="72" t="s">
        <v>208</v>
      </c>
      <c r="F18" s="59"/>
      <c r="G18" s="77">
        <v>15500</v>
      </c>
      <c r="K18" s="76"/>
      <c r="L18" s="59"/>
      <c r="M18" s="60"/>
    </row>
    <row r="19" spans="2:14" ht="20.100000000000001" customHeight="1" thickBot="1" x14ac:dyDescent="0.2">
      <c r="B19" s="58">
        <v>43732</v>
      </c>
      <c r="C19" s="59" t="s">
        <v>35</v>
      </c>
      <c r="D19" s="59" t="s">
        <v>40</v>
      </c>
      <c r="E19" s="72" t="s">
        <v>193</v>
      </c>
      <c r="F19" s="59"/>
      <c r="G19" s="77">
        <v>90000</v>
      </c>
      <c r="K19" s="79"/>
      <c r="L19" s="80"/>
      <c r="M19" s="81"/>
    </row>
    <row r="20" spans="2:14" ht="20.100000000000001" customHeight="1" thickTop="1" x14ac:dyDescent="0.15">
      <c r="B20" s="58"/>
      <c r="C20" s="59" t="s">
        <v>35</v>
      </c>
      <c r="D20" s="51" t="s">
        <v>194</v>
      </c>
      <c r="E20" s="72" t="s">
        <v>193</v>
      </c>
      <c r="F20" s="59"/>
      <c r="G20" s="77">
        <v>80000</v>
      </c>
      <c r="H20" s="78"/>
      <c r="K20" s="82" t="s">
        <v>19</v>
      </c>
      <c r="L20" s="83">
        <f>SUM(L11:L19)</f>
        <v>3587164</v>
      </c>
      <c r="M20" s="91">
        <f>SUM(M11:M19)</f>
        <v>1451040</v>
      </c>
      <c r="N20" s="99">
        <f>L20-M20</f>
        <v>2136124</v>
      </c>
    </row>
    <row r="21" spans="2:14" ht="20.100000000000001" customHeight="1" thickBot="1" x14ac:dyDescent="0.2">
      <c r="B21" s="98"/>
      <c r="C21" s="160" t="s">
        <v>38</v>
      </c>
      <c r="D21" s="161"/>
      <c r="E21" s="62"/>
      <c r="F21" s="62"/>
      <c r="G21" s="89">
        <f>SUM(G13:G20)</f>
        <v>915790</v>
      </c>
    </row>
    <row r="22" spans="2:14" ht="20.100000000000001" customHeight="1" x14ac:dyDescent="0.15">
      <c r="B22" s="58">
        <v>43875</v>
      </c>
      <c r="C22" s="72" t="s">
        <v>61</v>
      </c>
      <c r="D22" s="72" t="s">
        <v>185</v>
      </c>
      <c r="E22" s="59" t="s">
        <v>156</v>
      </c>
      <c r="F22" s="72"/>
      <c r="G22" s="73">
        <v>90000</v>
      </c>
    </row>
    <row r="23" spans="2:14" ht="20.100000000000001" customHeight="1" x14ac:dyDescent="0.15">
      <c r="B23" s="58"/>
      <c r="C23" s="72" t="s">
        <v>61</v>
      </c>
      <c r="D23" s="72" t="s">
        <v>186</v>
      </c>
      <c r="E23" s="59" t="s">
        <v>156</v>
      </c>
      <c r="F23" s="72"/>
      <c r="G23" s="73">
        <v>315000</v>
      </c>
    </row>
    <row r="24" spans="2:14" ht="20.100000000000001" customHeight="1" thickBot="1" x14ac:dyDescent="0.2">
      <c r="B24" s="61"/>
      <c r="C24" s="160" t="s">
        <v>60</v>
      </c>
      <c r="D24" s="161"/>
      <c r="E24" s="62"/>
      <c r="F24" s="62"/>
      <c r="G24" s="84">
        <f>SUM(G22:G23)</f>
        <v>405000</v>
      </c>
    </row>
    <row r="25" spans="2:14" ht="20.100000000000001" customHeight="1" x14ac:dyDescent="0.15">
      <c r="B25" s="58">
        <v>43885</v>
      </c>
      <c r="C25" s="72" t="s">
        <v>57</v>
      </c>
      <c r="D25" s="51"/>
      <c r="E25" s="51" t="s">
        <v>202</v>
      </c>
      <c r="F25" s="59"/>
      <c r="G25" s="60">
        <v>118510</v>
      </c>
    </row>
    <row r="26" spans="2:14" ht="20.100000000000001" customHeight="1" x14ac:dyDescent="0.15">
      <c r="B26" s="58"/>
      <c r="C26" s="72" t="s">
        <v>57</v>
      </c>
      <c r="D26" s="96"/>
      <c r="E26" s="96" t="s">
        <v>203</v>
      </c>
      <c r="F26" s="97"/>
      <c r="G26" s="75">
        <v>1640</v>
      </c>
    </row>
    <row r="27" spans="2:14" ht="20.100000000000001" customHeight="1" x14ac:dyDescent="0.15">
      <c r="B27" s="58"/>
      <c r="C27" s="72" t="s">
        <v>57</v>
      </c>
      <c r="D27" s="96"/>
      <c r="E27" s="96" t="s">
        <v>204</v>
      </c>
      <c r="F27" s="97"/>
      <c r="G27" s="75">
        <v>4000</v>
      </c>
    </row>
    <row r="28" spans="2:14" ht="20.100000000000001" customHeight="1" x14ac:dyDescent="0.15">
      <c r="B28" s="58"/>
      <c r="C28" s="72" t="s">
        <v>57</v>
      </c>
      <c r="D28" s="96"/>
      <c r="E28" s="96" t="s">
        <v>204</v>
      </c>
      <c r="F28" s="97"/>
      <c r="G28" s="75">
        <v>6100</v>
      </c>
    </row>
    <row r="29" spans="2:14" ht="20.100000000000001" customHeight="1" thickBot="1" x14ac:dyDescent="0.2">
      <c r="B29" s="61"/>
      <c r="C29" s="162" t="s">
        <v>58</v>
      </c>
      <c r="D29" s="162"/>
      <c r="E29" s="62"/>
      <c r="F29" s="63"/>
      <c r="G29" s="84">
        <f>SUM(G25:G26:G27:G28)</f>
        <v>130250</v>
      </c>
    </row>
    <row r="30" spans="2:14" ht="20.100000000000001" customHeight="1" x14ac:dyDescent="0.15">
      <c r="B30" s="85">
        <v>43710</v>
      </c>
      <c r="C30" s="72" t="s">
        <v>41</v>
      </c>
      <c r="D30" s="72" t="s">
        <v>157</v>
      </c>
      <c r="E30" s="72" t="s">
        <v>28</v>
      </c>
      <c r="F30" s="72">
        <v>50000</v>
      </c>
      <c r="G30" s="73"/>
    </row>
    <row r="31" spans="2:14" ht="20.100000000000001" customHeight="1" x14ac:dyDescent="0.15">
      <c r="B31" s="85">
        <v>43711</v>
      </c>
      <c r="C31" s="72" t="s">
        <v>41</v>
      </c>
      <c r="D31" s="51" t="s">
        <v>211</v>
      </c>
      <c r="E31" s="72" t="s">
        <v>28</v>
      </c>
      <c r="F31" s="72">
        <v>50000</v>
      </c>
      <c r="G31" s="60"/>
    </row>
    <row r="32" spans="2:14" ht="20.100000000000001" customHeight="1" x14ac:dyDescent="0.15">
      <c r="B32" s="85"/>
      <c r="C32" s="72" t="s">
        <v>41</v>
      </c>
      <c r="D32" s="59" t="s">
        <v>212</v>
      </c>
      <c r="E32" s="72" t="s">
        <v>28</v>
      </c>
      <c r="F32" s="72">
        <v>50000</v>
      </c>
      <c r="G32" s="60"/>
    </row>
    <row r="33" spans="2:7" ht="20.100000000000001" customHeight="1" x14ac:dyDescent="0.15">
      <c r="B33" s="85">
        <v>43713</v>
      </c>
      <c r="C33" s="72" t="s">
        <v>41</v>
      </c>
      <c r="D33" s="59" t="s">
        <v>158</v>
      </c>
      <c r="E33" s="72" t="s">
        <v>28</v>
      </c>
      <c r="F33" s="72">
        <v>50000</v>
      </c>
      <c r="G33" s="60"/>
    </row>
    <row r="34" spans="2:7" ht="20.100000000000001" customHeight="1" x14ac:dyDescent="0.15">
      <c r="B34" s="85">
        <v>43718</v>
      </c>
      <c r="C34" s="72" t="s">
        <v>41</v>
      </c>
      <c r="D34" s="59" t="s">
        <v>159</v>
      </c>
      <c r="E34" s="72" t="s">
        <v>28</v>
      </c>
      <c r="F34" s="72">
        <v>50000</v>
      </c>
      <c r="G34" s="60"/>
    </row>
    <row r="35" spans="2:7" ht="20.100000000000001" customHeight="1" x14ac:dyDescent="0.15">
      <c r="B35" s="85"/>
      <c r="C35" s="72" t="s">
        <v>41</v>
      </c>
      <c r="D35" s="72" t="s">
        <v>160</v>
      </c>
      <c r="E35" s="72" t="s">
        <v>28</v>
      </c>
      <c r="F35" s="72">
        <v>50000</v>
      </c>
      <c r="G35" s="60"/>
    </row>
    <row r="36" spans="2:7" ht="20.100000000000001" customHeight="1" x14ac:dyDescent="0.15">
      <c r="B36" s="85"/>
      <c r="C36" s="72" t="s">
        <v>41</v>
      </c>
      <c r="D36" s="59" t="s">
        <v>161</v>
      </c>
      <c r="E36" s="72" t="s">
        <v>28</v>
      </c>
      <c r="F36" s="72">
        <v>50000</v>
      </c>
      <c r="G36" s="60"/>
    </row>
    <row r="37" spans="2:7" ht="20.100000000000001" customHeight="1" x14ac:dyDescent="0.15">
      <c r="B37" s="85"/>
      <c r="C37" s="72" t="s">
        <v>41</v>
      </c>
      <c r="D37" s="59" t="s">
        <v>162</v>
      </c>
      <c r="E37" s="72" t="s">
        <v>28</v>
      </c>
      <c r="F37" s="72">
        <v>50000</v>
      </c>
      <c r="G37" s="60"/>
    </row>
    <row r="38" spans="2:7" ht="20.100000000000001" customHeight="1" x14ac:dyDescent="0.15">
      <c r="B38" s="85">
        <v>43719</v>
      </c>
      <c r="C38" s="72" t="s">
        <v>41</v>
      </c>
      <c r="D38" s="72" t="s">
        <v>163</v>
      </c>
      <c r="E38" s="72" t="s">
        <v>28</v>
      </c>
      <c r="F38" s="72">
        <v>50000</v>
      </c>
      <c r="G38" s="60"/>
    </row>
    <row r="39" spans="2:7" ht="20.100000000000001" customHeight="1" x14ac:dyDescent="0.15">
      <c r="B39" s="85"/>
      <c r="C39" s="72" t="s">
        <v>41</v>
      </c>
      <c r="D39" s="59" t="s">
        <v>164</v>
      </c>
      <c r="E39" s="72" t="s">
        <v>28</v>
      </c>
      <c r="F39" s="72">
        <v>50000</v>
      </c>
      <c r="G39" s="60"/>
    </row>
    <row r="40" spans="2:7" ht="20.100000000000001" customHeight="1" x14ac:dyDescent="0.15">
      <c r="B40" s="85"/>
      <c r="C40" s="72" t="s">
        <v>41</v>
      </c>
      <c r="D40" s="59" t="s">
        <v>165</v>
      </c>
      <c r="E40" s="72" t="s">
        <v>28</v>
      </c>
      <c r="F40" s="72">
        <v>50000</v>
      </c>
      <c r="G40" s="60"/>
    </row>
    <row r="41" spans="2:7" ht="20.100000000000001" customHeight="1" x14ac:dyDescent="0.15">
      <c r="B41" s="85"/>
      <c r="C41" s="72" t="s">
        <v>41</v>
      </c>
      <c r="D41" s="72" t="s">
        <v>166</v>
      </c>
      <c r="E41" s="72" t="s">
        <v>28</v>
      </c>
      <c r="F41" s="72">
        <v>50000</v>
      </c>
      <c r="G41" s="60"/>
    </row>
    <row r="42" spans="2:7" ht="20.100000000000001" customHeight="1" x14ac:dyDescent="0.15">
      <c r="B42" s="85"/>
      <c r="C42" s="72" t="s">
        <v>41</v>
      </c>
      <c r="D42" s="59" t="s">
        <v>167</v>
      </c>
      <c r="E42" s="72" t="s">
        <v>28</v>
      </c>
      <c r="F42" s="72">
        <v>50000</v>
      </c>
      <c r="G42" s="60"/>
    </row>
    <row r="43" spans="2:7" ht="20.100000000000001" customHeight="1" x14ac:dyDescent="0.15">
      <c r="B43" s="85"/>
      <c r="C43" s="72" t="s">
        <v>41</v>
      </c>
      <c r="D43" s="59" t="s">
        <v>168</v>
      </c>
      <c r="E43" s="72" t="s">
        <v>28</v>
      </c>
      <c r="F43" s="72">
        <v>50000</v>
      </c>
      <c r="G43" s="60"/>
    </row>
    <row r="44" spans="2:7" ht="20.100000000000001" customHeight="1" x14ac:dyDescent="0.15">
      <c r="B44" s="85"/>
      <c r="C44" s="72" t="s">
        <v>41</v>
      </c>
      <c r="D44" s="59" t="s">
        <v>169</v>
      </c>
      <c r="E44" s="72" t="s">
        <v>28</v>
      </c>
      <c r="F44" s="72">
        <v>50000</v>
      </c>
      <c r="G44" s="60"/>
    </row>
    <row r="45" spans="2:7" ht="20.100000000000001" customHeight="1" x14ac:dyDescent="0.15">
      <c r="B45" s="85">
        <v>43720</v>
      </c>
      <c r="C45" s="72" t="s">
        <v>41</v>
      </c>
      <c r="D45" s="59" t="s">
        <v>170</v>
      </c>
      <c r="E45" s="72" t="s">
        <v>28</v>
      </c>
      <c r="F45" s="72">
        <v>50000</v>
      </c>
      <c r="G45" s="60"/>
    </row>
    <row r="46" spans="2:7" ht="20.100000000000001" customHeight="1" x14ac:dyDescent="0.15">
      <c r="B46" s="85">
        <v>43724</v>
      </c>
      <c r="C46" s="72" t="s">
        <v>41</v>
      </c>
      <c r="D46" s="59" t="s">
        <v>177</v>
      </c>
      <c r="E46" s="72" t="s">
        <v>28</v>
      </c>
      <c r="F46" s="72">
        <v>50000</v>
      </c>
      <c r="G46" s="60"/>
    </row>
    <row r="47" spans="2:7" ht="20.100000000000001" customHeight="1" x14ac:dyDescent="0.15">
      <c r="B47" s="85"/>
      <c r="C47" s="72" t="s">
        <v>41</v>
      </c>
      <c r="D47" s="59" t="s">
        <v>171</v>
      </c>
      <c r="E47" s="72" t="s">
        <v>28</v>
      </c>
      <c r="F47" s="72">
        <v>50000</v>
      </c>
      <c r="G47" s="60"/>
    </row>
    <row r="48" spans="2:7" ht="20.100000000000001" customHeight="1" x14ac:dyDescent="0.15">
      <c r="B48" s="85"/>
      <c r="C48" s="72" t="s">
        <v>41</v>
      </c>
      <c r="D48" s="59" t="s">
        <v>172</v>
      </c>
      <c r="E48" s="72" t="s">
        <v>28</v>
      </c>
      <c r="F48" s="72">
        <v>50000</v>
      </c>
      <c r="G48" s="60"/>
    </row>
    <row r="49" spans="2:7" ht="20.100000000000001" customHeight="1" x14ac:dyDescent="0.15">
      <c r="B49" s="85"/>
      <c r="C49" s="72" t="s">
        <v>41</v>
      </c>
      <c r="D49" s="59" t="s">
        <v>173</v>
      </c>
      <c r="E49" s="72" t="s">
        <v>28</v>
      </c>
      <c r="F49" s="72">
        <v>50000</v>
      </c>
      <c r="G49" s="60"/>
    </row>
    <row r="50" spans="2:7" ht="20.100000000000001" customHeight="1" x14ac:dyDescent="0.15">
      <c r="B50" s="85"/>
      <c r="C50" s="72" t="s">
        <v>41</v>
      </c>
      <c r="D50" s="59" t="s">
        <v>174</v>
      </c>
      <c r="E50" s="59" t="s">
        <v>28</v>
      </c>
      <c r="F50" s="72">
        <v>50000</v>
      </c>
      <c r="G50" s="60"/>
    </row>
    <row r="51" spans="2:7" ht="20.100000000000001" customHeight="1" x14ac:dyDescent="0.15">
      <c r="B51" s="85"/>
      <c r="C51" s="72" t="s">
        <v>41</v>
      </c>
      <c r="D51" s="59" t="s">
        <v>175</v>
      </c>
      <c r="E51" s="59" t="s">
        <v>28</v>
      </c>
      <c r="F51" s="72">
        <v>50000</v>
      </c>
      <c r="G51" s="60"/>
    </row>
    <row r="52" spans="2:7" ht="20.100000000000001" customHeight="1" x14ac:dyDescent="0.15">
      <c r="B52" s="85">
        <v>43725</v>
      </c>
      <c r="C52" s="72" t="s">
        <v>41</v>
      </c>
      <c r="D52" s="59" t="s">
        <v>176</v>
      </c>
      <c r="E52" s="59" t="s">
        <v>28</v>
      </c>
      <c r="F52" s="72">
        <v>50000</v>
      </c>
      <c r="G52" s="60"/>
    </row>
    <row r="53" spans="2:7" ht="20.100000000000001" customHeight="1" x14ac:dyDescent="0.15">
      <c r="B53" s="85">
        <v>43726</v>
      </c>
      <c r="C53" s="72" t="s">
        <v>41</v>
      </c>
      <c r="D53" s="59" t="s">
        <v>178</v>
      </c>
      <c r="E53" s="59" t="s">
        <v>28</v>
      </c>
      <c r="F53" s="72">
        <v>50000</v>
      </c>
      <c r="G53" s="60"/>
    </row>
    <row r="54" spans="2:7" ht="20.100000000000001" customHeight="1" x14ac:dyDescent="0.15">
      <c r="B54" s="85">
        <v>43732</v>
      </c>
      <c r="C54" s="72" t="s">
        <v>41</v>
      </c>
      <c r="D54" s="59" t="s">
        <v>179</v>
      </c>
      <c r="E54" s="59" t="s">
        <v>28</v>
      </c>
      <c r="F54" s="72">
        <v>50000</v>
      </c>
      <c r="G54" s="60"/>
    </row>
    <row r="55" spans="2:7" ht="20.100000000000001" customHeight="1" x14ac:dyDescent="0.15">
      <c r="B55" s="85"/>
      <c r="C55" s="72" t="s">
        <v>41</v>
      </c>
      <c r="D55" s="59" t="s">
        <v>180</v>
      </c>
      <c r="E55" s="59" t="s">
        <v>28</v>
      </c>
      <c r="F55" s="72">
        <v>50000</v>
      </c>
      <c r="G55" s="60"/>
    </row>
    <row r="56" spans="2:7" ht="20.100000000000001" customHeight="1" x14ac:dyDescent="0.15">
      <c r="B56" s="85">
        <v>43868</v>
      </c>
      <c r="C56" s="72" t="s">
        <v>41</v>
      </c>
      <c r="D56" s="59" t="s">
        <v>181</v>
      </c>
      <c r="E56" s="59" t="s">
        <v>28</v>
      </c>
      <c r="F56" s="72">
        <v>50000</v>
      </c>
      <c r="G56" s="60"/>
    </row>
    <row r="57" spans="2:7" ht="20.100000000000001" customHeight="1" x14ac:dyDescent="0.15">
      <c r="B57" s="85"/>
      <c r="C57" s="72" t="s">
        <v>41</v>
      </c>
      <c r="D57" s="59" t="s">
        <v>182</v>
      </c>
      <c r="E57" s="59" t="s">
        <v>28</v>
      </c>
      <c r="F57" s="72">
        <v>50000</v>
      </c>
      <c r="G57" s="60"/>
    </row>
    <row r="58" spans="2:7" ht="20.100000000000001" customHeight="1" x14ac:dyDescent="0.15">
      <c r="B58" s="85"/>
      <c r="C58" s="72" t="s">
        <v>41</v>
      </c>
      <c r="D58" s="59" t="s">
        <v>183</v>
      </c>
      <c r="E58" s="59" t="s">
        <v>28</v>
      </c>
      <c r="F58" s="72">
        <v>50000</v>
      </c>
      <c r="G58" s="60"/>
    </row>
    <row r="59" spans="2:7" ht="20.100000000000001" customHeight="1" x14ac:dyDescent="0.15">
      <c r="B59" s="85"/>
      <c r="C59" s="72" t="s">
        <v>41</v>
      </c>
      <c r="D59" s="59" t="s">
        <v>184</v>
      </c>
      <c r="E59" s="59" t="s">
        <v>28</v>
      </c>
      <c r="F59" s="72">
        <v>50000</v>
      </c>
      <c r="G59" s="60"/>
    </row>
    <row r="60" spans="2:7" ht="20.100000000000001" customHeight="1" thickBot="1" x14ac:dyDescent="0.2">
      <c r="B60" s="61"/>
      <c r="C60" s="162" t="s">
        <v>55</v>
      </c>
      <c r="D60" s="162"/>
      <c r="E60" s="62"/>
      <c r="F60" s="63">
        <f>SUM(F30:F59)</f>
        <v>1500000</v>
      </c>
      <c r="G60" s="64"/>
    </row>
    <row r="61" spans="2:7" ht="20.100000000000001" customHeight="1" x14ac:dyDescent="0.15">
      <c r="B61" s="163" t="s">
        <v>17</v>
      </c>
      <c r="C61" s="164"/>
      <c r="D61" s="164"/>
      <c r="E61" s="164"/>
      <c r="F61" s="86">
        <f>SUM(F60,F6,F8,F12)</f>
        <v>3587164</v>
      </c>
      <c r="G61" s="87">
        <f>SUM(G21,G24,G29)</f>
        <v>1451040</v>
      </c>
    </row>
    <row r="62" spans="2:7" ht="20.100000000000001" customHeight="1" x14ac:dyDescent="0.15">
      <c r="B62" s="88"/>
      <c r="C62" s="57"/>
      <c r="D62" s="57"/>
      <c r="E62" s="57"/>
      <c r="F62" s="57"/>
      <c r="G62" s="57"/>
    </row>
    <row r="63" spans="2:7" ht="20.100000000000001" customHeight="1" x14ac:dyDescent="0.15">
      <c r="B63" s="88"/>
      <c r="C63" s="57"/>
      <c r="D63" s="57"/>
      <c r="E63" s="57"/>
      <c r="F63" s="57"/>
      <c r="G63" s="57"/>
    </row>
    <row r="78" spans="2:7" ht="20.100000000000001" customHeight="1" x14ac:dyDescent="0.15">
      <c r="B78" s="88"/>
      <c r="C78" s="57"/>
      <c r="D78" s="57"/>
      <c r="E78" s="57"/>
      <c r="F78" s="57"/>
      <c r="G78" s="57"/>
    </row>
    <row r="79" spans="2:7" ht="20.100000000000001" customHeight="1" x14ac:dyDescent="0.15">
      <c r="B79" s="88"/>
      <c r="C79" s="57"/>
      <c r="D79" s="57"/>
      <c r="E79" s="57"/>
      <c r="F79" s="57"/>
      <c r="G79" s="57"/>
    </row>
    <row r="80" spans="2:7" ht="20.100000000000001" customHeight="1" x14ac:dyDescent="0.15">
      <c r="B80" s="88"/>
      <c r="C80" s="57"/>
      <c r="D80" s="57"/>
      <c r="E80" s="57"/>
      <c r="F80" s="57"/>
      <c r="G80" s="57"/>
    </row>
    <row r="81" spans="2:7" ht="20.100000000000001" customHeight="1" x14ac:dyDescent="0.15">
      <c r="B81" s="88"/>
      <c r="C81" s="57"/>
      <c r="D81" s="57"/>
      <c r="E81" s="57"/>
      <c r="F81" s="57"/>
      <c r="G81" s="57"/>
    </row>
    <row r="82" spans="2:7" ht="20.100000000000001" customHeight="1" x14ac:dyDescent="0.15">
      <c r="B82" s="88"/>
      <c r="C82" s="57"/>
      <c r="D82" s="57"/>
      <c r="E82" s="57"/>
      <c r="F82" s="57"/>
      <c r="G82" s="57"/>
    </row>
    <row r="83" spans="2:7" ht="20.100000000000001" customHeight="1" x14ac:dyDescent="0.15">
      <c r="B83" s="88"/>
      <c r="C83" s="57"/>
      <c r="D83" s="57"/>
      <c r="E83" s="57"/>
      <c r="F83" s="57"/>
      <c r="G83" s="57"/>
    </row>
    <row r="84" spans="2:7" ht="20.100000000000001" customHeight="1" x14ac:dyDescent="0.15">
      <c r="B84" s="88"/>
      <c r="C84" s="57"/>
      <c r="D84" s="57"/>
      <c r="E84" s="57"/>
      <c r="F84" s="57"/>
      <c r="G84" s="57"/>
    </row>
    <row r="110" ht="9.9499999999999993" customHeight="1" x14ac:dyDescent="0.15"/>
    <row r="111" ht="48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</sheetData>
  <mergeCells count="9">
    <mergeCell ref="C24:D24"/>
    <mergeCell ref="C29:D29"/>
    <mergeCell ref="B61:E61"/>
    <mergeCell ref="K7:M9"/>
    <mergeCell ref="C6:D6"/>
    <mergeCell ref="C8:D8"/>
    <mergeCell ref="C12:D12"/>
    <mergeCell ref="C21:D21"/>
    <mergeCell ref="C60:D60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8</vt:i4>
      </vt:variant>
    </vt:vector>
  </HeadingPairs>
  <TitlesOfParts>
    <vt:vector size="16" baseType="lpstr">
      <vt:lpstr>9월</vt:lpstr>
      <vt:lpstr>10월</vt:lpstr>
      <vt:lpstr>11월</vt:lpstr>
      <vt:lpstr>12월</vt:lpstr>
      <vt:lpstr>2월</vt:lpstr>
      <vt:lpstr>0924개강포럼</vt:lpstr>
      <vt:lpstr>0224졸업식</vt:lpstr>
      <vt:lpstr>결산</vt:lpstr>
      <vt:lpstr>'0224졸업식'!Print_Area</vt:lpstr>
      <vt:lpstr>'0924개강포럼'!Print_Area</vt:lpstr>
      <vt:lpstr>'10월'!Print_Area</vt:lpstr>
      <vt:lpstr>'11월'!Print_Area</vt:lpstr>
      <vt:lpstr>'12월'!Print_Area</vt:lpstr>
      <vt:lpstr>'2월'!Print_Area</vt:lpstr>
      <vt:lpstr>'9월'!Print_Area</vt:lpstr>
      <vt:lpstr>결산!Print_Area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HP</cp:lastModifiedBy>
  <cp:lastPrinted>2015-09-21T02:22:44Z</cp:lastPrinted>
  <dcterms:created xsi:type="dcterms:W3CDTF">2015-08-30T13:20:55Z</dcterms:created>
  <dcterms:modified xsi:type="dcterms:W3CDTF">2020-03-09T10:29:47Z</dcterms:modified>
</cp:coreProperties>
</file>