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-105" yWindow="-105" windowWidth="19425" windowHeight="10425"/>
  </bookViews>
  <sheets>
    <sheet name="02월" sheetId="19" r:id="rId1"/>
    <sheet name="03월" sheetId="20" r:id="rId2"/>
    <sheet name="06월" sheetId="22" r:id="rId3"/>
    <sheet name="07월" sheetId="23" r:id="rId4"/>
    <sheet name="08월" sheetId="24" r:id="rId5"/>
    <sheet name="0327개강포럼" sheetId="21" r:id="rId6"/>
    <sheet name="0830졸업식" sheetId="25" r:id="rId7"/>
    <sheet name="결산" sheetId="18" r:id="rId8"/>
  </sheets>
  <definedNames>
    <definedName name="_xlnm._FilterDatabase" localSheetId="7" hidden="1">결산!$B$35:$G$65</definedName>
    <definedName name="_xlnm.Print_Area" localSheetId="0">'02월'!$B$2:$Y$11</definedName>
    <definedName name="_xlnm.Print_Area" localSheetId="5">'0327개강포럼'!$B$2:$H$21</definedName>
    <definedName name="_xlnm.Print_Area" localSheetId="1">'03월'!$B$2:$Y$48</definedName>
    <definedName name="_xlnm.Print_Area" localSheetId="2">'06월'!$B$2:$Y$14</definedName>
    <definedName name="_xlnm.Print_Area" localSheetId="3">'07월'!$B$2:$Y$12</definedName>
    <definedName name="_xlnm.Print_Area" localSheetId="6">'0830졸업식'!$B$2:$H$9</definedName>
    <definedName name="_xlnm.Print_Area" localSheetId="4">'08월'!$B$2:$Y$25</definedName>
    <definedName name="_xlnm.Print_Area" localSheetId="7">결산!$I$4:$N$20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8" l="1"/>
  <c r="M15" i="18" s="1"/>
  <c r="G32" i="18"/>
  <c r="F14" i="18"/>
  <c r="F7" i="18"/>
  <c r="F10" i="18"/>
  <c r="F65" i="18"/>
  <c r="L17" i="18" s="1"/>
  <c r="D9" i="25"/>
  <c r="F66" i="18" l="1"/>
  <c r="R8" i="24" l="1"/>
  <c r="N8" i="24"/>
  <c r="R8" i="23"/>
  <c r="N8" i="23"/>
  <c r="V8" i="23" s="1"/>
  <c r="V8" i="24" l="1"/>
  <c r="R8" i="22"/>
  <c r="N8" i="22"/>
  <c r="V8" i="22" s="1"/>
  <c r="D20" i="21" l="1"/>
  <c r="R8" i="20" l="1"/>
  <c r="N8" i="20"/>
  <c r="R8" i="19"/>
  <c r="N8" i="19"/>
  <c r="V8" i="19" s="1"/>
  <c r="V8" i="20" l="1"/>
  <c r="G26" i="18"/>
  <c r="G66" i="18" s="1"/>
  <c r="M14" i="18" l="1"/>
  <c r="M13" i="18"/>
  <c r="M20" i="18" s="1"/>
  <c r="L11" i="18"/>
  <c r="L10" i="18"/>
  <c r="L9" i="18"/>
  <c r="L20" i="18" l="1"/>
  <c r="L22" i="18" s="1"/>
  <c r="L23" i="18"/>
  <c r="M23" i="18"/>
  <c r="N22" i="18" l="1"/>
</calcChain>
</file>

<file path=xl/sharedStrings.xml><?xml version="1.0" encoding="utf-8"?>
<sst xmlns="http://schemas.openxmlformats.org/spreadsheetml/2006/main" count="512" uniqueCount="222">
  <si>
    <t>일</t>
    <phoneticPr fontId="2" type="noConversion"/>
  </si>
  <si>
    <t>구 분</t>
    <phoneticPr fontId="2" type="noConversion"/>
  </si>
  <si>
    <t>내 역(상세내역)</t>
    <phoneticPr fontId="2" type="noConversion"/>
  </si>
  <si>
    <t>이용수단</t>
    <phoneticPr fontId="2" type="noConversion"/>
  </si>
  <si>
    <t>수입금액</t>
    <phoneticPr fontId="2" type="noConversion"/>
  </si>
  <si>
    <t>지출금액</t>
    <phoneticPr fontId="2" type="noConversion"/>
  </si>
  <si>
    <t>구 분</t>
    <phoneticPr fontId="2" type="noConversion"/>
  </si>
  <si>
    <t>수입금액</t>
    <phoneticPr fontId="2" type="noConversion"/>
  </si>
  <si>
    <t>금전출납부</t>
    <phoneticPr fontId="2" type="noConversion"/>
  </si>
  <si>
    <t>총 수입금액</t>
    <phoneticPr fontId="2" type="noConversion"/>
  </si>
  <si>
    <t>총 지출금액</t>
    <phoneticPr fontId="2" type="noConversion"/>
  </si>
  <si>
    <t>잔 액</t>
    <phoneticPr fontId="2" type="noConversion"/>
  </si>
  <si>
    <t>월 별</t>
    <phoneticPr fontId="2" type="noConversion"/>
  </si>
  <si>
    <t>행사운영비</t>
    <phoneticPr fontId="2" type="noConversion"/>
  </si>
  <si>
    <t>이월금</t>
    <phoneticPr fontId="2" type="noConversion"/>
  </si>
  <si>
    <t>체크카드</t>
    <phoneticPr fontId="2" type="noConversion"/>
  </si>
  <si>
    <t>전월이월</t>
    <phoneticPr fontId="2" type="noConversion"/>
  </si>
  <si>
    <t>잡수입</t>
    <phoneticPr fontId="2" type="noConversion"/>
  </si>
  <si>
    <t xml:space="preserve"> 잡수입  요약</t>
  </si>
  <si>
    <t>총합계</t>
  </si>
  <si>
    <t>사용내역</t>
    <phoneticPr fontId="2" type="noConversion"/>
  </si>
  <si>
    <t>합      계</t>
    <phoneticPr fontId="2" type="noConversion"/>
  </si>
  <si>
    <t>학생회비 수입지출내역서</t>
    <phoneticPr fontId="2" type="noConversion"/>
  </si>
  <si>
    <t>결제방법</t>
    <phoneticPr fontId="2" type="noConversion"/>
  </si>
  <si>
    <t>증빙</t>
    <phoneticPr fontId="2" type="noConversion"/>
  </si>
  <si>
    <t>행사별 결산서</t>
    <phoneticPr fontId="2" type="noConversion"/>
  </si>
  <si>
    <t>입금계좌</t>
    <phoneticPr fontId="2" type="noConversion"/>
  </si>
  <si>
    <t>합   계</t>
    <phoneticPr fontId="2" type="noConversion"/>
  </si>
  <si>
    <t>학생회비입금</t>
    <phoneticPr fontId="2" type="noConversion"/>
  </si>
  <si>
    <t>후원금입금</t>
    <phoneticPr fontId="2" type="noConversion"/>
  </si>
  <si>
    <t>신한은행계좌이체</t>
    <phoneticPr fontId="2" type="noConversion"/>
  </si>
  <si>
    <t>계좌이체</t>
    <phoneticPr fontId="2" type="noConversion"/>
  </si>
  <si>
    <t>SC제일 251-20-213480 박정호(서울기획)</t>
    <phoneticPr fontId="2" type="noConversion"/>
  </si>
  <si>
    <t>신한 595-01-005489 이화여대생활협동조합</t>
    <phoneticPr fontId="2" type="noConversion"/>
  </si>
  <si>
    <t>영수증</t>
    <phoneticPr fontId="2" type="noConversion"/>
  </si>
  <si>
    <t>상세내역</t>
    <phoneticPr fontId="2" type="noConversion"/>
  </si>
  <si>
    <t>꽃다발</t>
    <phoneticPr fontId="2" type="noConversion"/>
  </si>
  <si>
    <t>선결제 후 정산(이체)</t>
    <phoneticPr fontId="2" type="noConversion"/>
  </si>
  <si>
    <t>개강포럼 꽃다발</t>
    <phoneticPr fontId="2" type="noConversion"/>
  </si>
  <si>
    <t>신한할인캐쉬백</t>
    <phoneticPr fontId="2" type="noConversion"/>
  </si>
  <si>
    <t>윤은옥(공공)</t>
    <phoneticPr fontId="2" type="noConversion"/>
  </si>
  <si>
    <t>김영미(공공)</t>
    <phoneticPr fontId="2" type="noConversion"/>
  </si>
  <si>
    <t>후원금</t>
    <phoneticPr fontId="2" type="noConversion"/>
  </si>
  <si>
    <t>포럼행사운영비</t>
    <phoneticPr fontId="2" type="noConversion"/>
  </si>
  <si>
    <t>이월금  요약</t>
    <phoneticPr fontId="2" type="noConversion"/>
  </si>
  <si>
    <t>후원금  요약</t>
    <phoneticPr fontId="2" type="noConversion"/>
  </si>
  <si>
    <t>김순옥</t>
    <phoneticPr fontId="2" type="noConversion"/>
  </si>
  <si>
    <t>신한은행</t>
    <phoneticPr fontId="2" type="noConversion"/>
  </si>
  <si>
    <t xml:space="preserve"> 포럼행사운영비  요약</t>
    <phoneticPr fontId="2" type="noConversion"/>
  </si>
  <si>
    <t>선결제 후 정산</t>
    <phoneticPr fontId="2" type="noConversion"/>
  </si>
  <si>
    <t>기념품</t>
    <phoneticPr fontId="2" type="noConversion"/>
  </si>
  <si>
    <t>꽃다발구입</t>
    <phoneticPr fontId="2" type="noConversion"/>
  </si>
  <si>
    <t>음료수</t>
    <phoneticPr fontId="2" type="noConversion"/>
  </si>
  <si>
    <t>학생회비</t>
    <phoneticPr fontId="2" type="noConversion"/>
  </si>
  <si>
    <t>체크카드</t>
    <phoneticPr fontId="2" type="noConversion"/>
  </si>
  <si>
    <t>비고</t>
    <phoneticPr fontId="2" type="noConversion"/>
  </si>
  <si>
    <t>음료(네이버)</t>
    <phoneticPr fontId="2" type="noConversion"/>
  </si>
  <si>
    <t>동일 영수증</t>
    <phoneticPr fontId="2" type="noConversion"/>
  </si>
  <si>
    <r>
      <rPr>
        <sz val="9"/>
        <color rgb="FF000000"/>
        <rFont val="굴림체"/>
        <family val="3"/>
        <charset val="129"/>
      </rPr>
      <t>2</t>
    </r>
    <r>
      <rPr>
        <sz val="9"/>
        <color indexed="8"/>
        <rFont val="굴림체"/>
        <family val="3"/>
        <charset val="129"/>
      </rPr>
      <t>월</t>
    </r>
    <phoneticPr fontId="2" type="noConversion"/>
  </si>
  <si>
    <t>3월</t>
    <phoneticPr fontId="2" type="noConversion"/>
  </si>
  <si>
    <t>물품구입비</t>
    <phoneticPr fontId="2" type="noConversion"/>
  </si>
  <si>
    <t>원우회실 무선청소기</t>
    <phoneticPr fontId="2" type="noConversion"/>
  </si>
  <si>
    <t>박유리(기록관리)</t>
    <phoneticPr fontId="2" type="noConversion"/>
  </si>
  <si>
    <t>김영미(공공정책)</t>
    <phoneticPr fontId="2" type="noConversion"/>
  </si>
  <si>
    <t>윤은옥(공공정책)</t>
    <phoneticPr fontId="2" type="noConversion"/>
  </si>
  <si>
    <t>석진아(공공정책)</t>
    <phoneticPr fontId="2" type="noConversion"/>
  </si>
  <si>
    <t>윤수정(기록관리)</t>
    <phoneticPr fontId="2" type="noConversion"/>
  </si>
  <si>
    <t>이효진(기록관리)</t>
    <phoneticPr fontId="2" type="noConversion"/>
  </si>
  <si>
    <t>박선영(공공정책)</t>
    <phoneticPr fontId="2" type="noConversion"/>
  </si>
  <si>
    <t>박정옥(기록관리)</t>
    <phoneticPr fontId="2" type="noConversion"/>
  </si>
  <si>
    <t>이예니(언론홍보)</t>
    <phoneticPr fontId="2" type="noConversion"/>
  </si>
  <si>
    <t>개강포럼 기념품-이화비누</t>
    <phoneticPr fontId="2" type="noConversion"/>
  </si>
  <si>
    <t>개강포럼 음료</t>
    <phoneticPr fontId="2" type="noConversion"/>
  </si>
  <si>
    <t>개강포럼 물</t>
    <phoneticPr fontId="2" type="noConversion"/>
  </si>
  <si>
    <t>김순옥 총동창회장님</t>
    <phoneticPr fontId="2" type="noConversion"/>
  </si>
  <si>
    <t>이자</t>
    <phoneticPr fontId="2" type="noConversion"/>
  </si>
  <si>
    <t>12.22~03.22</t>
    <phoneticPr fontId="2" type="noConversion"/>
  </si>
  <si>
    <t>개강포럼 기념품 추가구입</t>
    <phoneticPr fontId="2" type="noConversion"/>
  </si>
  <si>
    <t>유희중(기록관리)</t>
    <phoneticPr fontId="2" type="noConversion"/>
  </si>
  <si>
    <t>개강포럼 공로패</t>
    <phoneticPr fontId="2" type="noConversion"/>
  </si>
  <si>
    <t>개강포럼 꽃다발 변경(추가결제)</t>
    <phoneticPr fontId="2" type="noConversion"/>
  </si>
  <si>
    <t>개강포럼 순서지 및 포스터</t>
    <phoneticPr fontId="2" type="noConversion"/>
  </si>
  <si>
    <t>계산착오</t>
    <phoneticPr fontId="2" type="noConversion"/>
  </si>
  <si>
    <t>개강포럼 사무용품</t>
    <phoneticPr fontId="2" type="noConversion"/>
  </si>
  <si>
    <t>전학기 학생회비 정산-이월</t>
    <phoneticPr fontId="2" type="noConversion"/>
  </si>
  <si>
    <t>전학기 학생회비 추가 이월</t>
    <phoneticPr fontId="2" type="noConversion"/>
  </si>
  <si>
    <t>조미래 고문님</t>
    <phoneticPr fontId="2" type="noConversion"/>
  </si>
  <si>
    <t>정은경(공공정책)</t>
    <phoneticPr fontId="2" type="noConversion"/>
  </si>
  <si>
    <t>김지선(기록관리)</t>
    <phoneticPr fontId="2" type="noConversion"/>
  </si>
  <si>
    <t>개강포럼 공로패 퀵비</t>
    <phoneticPr fontId="2" type="noConversion"/>
  </si>
  <si>
    <t>개강포럼 강의비</t>
    <phoneticPr fontId="2" type="noConversion"/>
  </si>
  <si>
    <t>기념품-이화비누</t>
    <phoneticPr fontId="2" type="noConversion"/>
  </si>
  <si>
    <t>4,000원*60개</t>
    <phoneticPr fontId="2" type="noConversion"/>
  </si>
  <si>
    <r>
      <t xml:space="preserve">                                                                          </t>
    </r>
    <r>
      <rPr>
        <b/>
        <sz val="11"/>
        <rFont val="굴림체"/>
        <family val="3"/>
        <charset val="129"/>
      </rPr>
      <t xml:space="preserve"> 이정포럼(개강파티)</t>
    </r>
    <phoneticPr fontId="2" type="noConversion"/>
  </si>
  <si>
    <t>3/20이체+영수증</t>
    <phoneticPr fontId="2" type="noConversion"/>
  </si>
  <si>
    <t>산펠레그리노 레몬 200ml 24병*3개</t>
    <phoneticPr fontId="2" type="noConversion"/>
  </si>
  <si>
    <t>무통장입금</t>
    <phoneticPr fontId="2" type="noConversion"/>
  </si>
  <si>
    <t>신한 56200231740096</t>
    <phoneticPr fontId="2" type="noConversion"/>
  </si>
  <si>
    <t>3/22이체</t>
    <phoneticPr fontId="2" type="noConversion"/>
  </si>
  <si>
    <t>물(네이버)</t>
    <phoneticPr fontId="2" type="noConversion"/>
  </si>
  <si>
    <t>기념품 추가구입</t>
    <phoneticPr fontId="2" type="noConversion"/>
  </si>
  <si>
    <t>비누 4,000*15개</t>
    <phoneticPr fontId="2" type="noConversion"/>
  </si>
  <si>
    <t>망사카드지갑 2,500*5개</t>
    <phoneticPr fontId="2" type="noConversion"/>
  </si>
  <si>
    <t>공로패</t>
    <phoneticPr fontId="2" type="noConversion"/>
  </si>
  <si>
    <t>100,000원*1개</t>
    <phoneticPr fontId="2" type="noConversion"/>
  </si>
  <si>
    <t>3/26이체+영수증</t>
    <phoneticPr fontId="2" type="noConversion"/>
  </si>
  <si>
    <t>꽃다발 20,000원*3개</t>
    <phoneticPr fontId="2" type="noConversion"/>
  </si>
  <si>
    <t>꽃다발 변경 추가결제 5,000원</t>
    <phoneticPr fontId="2" type="noConversion"/>
  </si>
  <si>
    <t>순서지</t>
    <phoneticPr fontId="2" type="noConversion"/>
  </si>
  <si>
    <t>포스터</t>
    <phoneticPr fontId="2" type="noConversion"/>
  </si>
  <si>
    <t>A5 400원*74장</t>
    <phoneticPr fontId="2" type="noConversion"/>
  </si>
  <si>
    <t>A2 8000*4장</t>
    <phoneticPr fontId="2" type="noConversion"/>
  </si>
  <si>
    <t>사무용품</t>
    <phoneticPr fontId="2" type="noConversion"/>
  </si>
  <si>
    <t>양면테이프*1개</t>
    <phoneticPr fontId="2" type="noConversion"/>
  </si>
  <si>
    <t>가위*1개</t>
    <phoneticPr fontId="2" type="noConversion"/>
  </si>
  <si>
    <t>비닐봉지*1개</t>
    <phoneticPr fontId="2" type="noConversion"/>
  </si>
  <si>
    <t>공로패 퀵비</t>
    <phoneticPr fontId="2" type="noConversion"/>
  </si>
  <si>
    <t>신한 110-227-697629 김진영</t>
    <phoneticPr fontId="2" type="noConversion"/>
  </si>
  <si>
    <t>3/27이체</t>
    <phoneticPr fontId="2" type="noConversion"/>
  </si>
  <si>
    <t>특강강의비</t>
    <phoneticPr fontId="2" type="noConversion"/>
  </si>
  <si>
    <t>현금드린 후 정산(이체)</t>
    <phoneticPr fontId="2" type="noConversion"/>
  </si>
  <si>
    <t>현금드린 후 정산(계좌이체)</t>
    <phoneticPr fontId="2" type="noConversion"/>
  </si>
  <si>
    <t>국민 928702-01-237583 박선영</t>
    <phoneticPr fontId="2" type="noConversion"/>
  </si>
  <si>
    <t>3/27이체+영수증</t>
    <phoneticPr fontId="2" type="noConversion"/>
  </si>
  <si>
    <t>현금결제 후 정산(계좌이체)</t>
    <phoneticPr fontId="2" type="noConversion"/>
  </si>
  <si>
    <t>이윤오(문화예술정책)</t>
    <phoneticPr fontId="2" type="noConversion"/>
  </si>
  <si>
    <t>학생회비입금</t>
    <phoneticPr fontId="2" type="noConversion"/>
  </si>
  <si>
    <t>정윤실(기록관리)</t>
    <phoneticPr fontId="2" type="noConversion"/>
  </si>
  <si>
    <t>신한은행계좌이체</t>
    <phoneticPr fontId="2" type="noConversion"/>
  </si>
  <si>
    <t>이자</t>
    <phoneticPr fontId="2" type="noConversion"/>
  </si>
  <si>
    <t>03.23~06.21</t>
    <phoneticPr fontId="2" type="noConversion"/>
  </si>
  <si>
    <t>노은영(기록관리)</t>
    <phoneticPr fontId="2" type="noConversion"/>
  </si>
  <si>
    <t>정보근(기록관리)</t>
    <phoneticPr fontId="2" type="noConversion"/>
  </si>
  <si>
    <t>최솔이(기록관리)</t>
    <phoneticPr fontId="2" type="noConversion"/>
  </si>
  <si>
    <t>김률민(기록관리)</t>
    <phoneticPr fontId="2" type="noConversion"/>
  </si>
  <si>
    <t>김진영(문화예술정책)</t>
    <phoneticPr fontId="2" type="noConversion"/>
  </si>
  <si>
    <t>한부남(문화예술정책)</t>
    <phoneticPr fontId="2" type="noConversion"/>
  </si>
  <si>
    <t>임현정(문화예술정책)</t>
    <phoneticPr fontId="2" type="noConversion"/>
  </si>
  <si>
    <t>박기건(문화예술정책)</t>
    <phoneticPr fontId="2" type="noConversion"/>
  </si>
  <si>
    <t>백윤경(문화예술정책)</t>
    <phoneticPr fontId="2" type="noConversion"/>
  </si>
  <si>
    <t>장정윤(공공정책)</t>
    <phoneticPr fontId="2" type="noConversion"/>
  </si>
  <si>
    <t>정수민(공공정책)</t>
    <phoneticPr fontId="2" type="noConversion"/>
  </si>
  <si>
    <t>정유진(기록관리)</t>
    <phoneticPr fontId="2" type="noConversion"/>
  </si>
  <si>
    <t>강희영(공공정책)</t>
    <phoneticPr fontId="2" type="noConversion"/>
  </si>
  <si>
    <t>허민(공공정책)</t>
    <phoneticPr fontId="2" type="noConversion"/>
  </si>
  <si>
    <t>윤혜선(기록관리)</t>
    <phoneticPr fontId="2" type="noConversion"/>
  </si>
  <si>
    <t>행사운영비</t>
    <phoneticPr fontId="2" type="noConversion"/>
  </si>
  <si>
    <t>학사모곰돌이(졸업식)</t>
    <phoneticPr fontId="2" type="noConversion"/>
  </si>
  <si>
    <t>체크카드</t>
    <phoneticPr fontId="2" type="noConversion"/>
  </si>
  <si>
    <t>전임학생회 감사선물(졸업식)</t>
    <phoneticPr fontId="2" type="noConversion"/>
  </si>
  <si>
    <t>학사모곰돌이 추가구입(졸업식)</t>
    <phoneticPr fontId="2" type="noConversion"/>
  </si>
  <si>
    <t>졸업촬영인건비(졸업식)</t>
    <phoneticPr fontId="2" type="noConversion"/>
  </si>
  <si>
    <t>신한은행계좌이체</t>
    <phoneticPr fontId="2" type="noConversion"/>
  </si>
  <si>
    <t>석사학위패값(졸업식)</t>
    <phoneticPr fontId="2" type="noConversion"/>
  </si>
  <si>
    <t xml:space="preserve">                                                                         졸업식</t>
    <phoneticPr fontId="2" type="noConversion"/>
  </si>
  <si>
    <t>학사모곰돌이</t>
    <phoneticPr fontId="2" type="noConversion"/>
  </si>
  <si>
    <t>석사학위패</t>
    <phoneticPr fontId="2" type="noConversion"/>
  </si>
  <si>
    <t>SC제일 251-20-213480 박정호</t>
    <phoneticPr fontId="2" type="noConversion"/>
  </si>
  <si>
    <t>영수증 및 이체내역</t>
    <phoneticPr fontId="2" type="noConversion"/>
  </si>
  <si>
    <t>졸업사진촬영</t>
    <phoneticPr fontId="2" type="noConversion"/>
  </si>
  <si>
    <t>10,000원*18개</t>
    <phoneticPr fontId="2" type="noConversion"/>
  </si>
  <si>
    <t>35,000원*17개</t>
    <phoneticPr fontId="2" type="noConversion"/>
  </si>
  <si>
    <t>1개가 없어져 추가구입</t>
    <phoneticPr fontId="2" type="noConversion"/>
  </si>
  <si>
    <t>촬영 및 파일 전송</t>
    <phoneticPr fontId="2" type="noConversion"/>
  </si>
  <si>
    <t>이체내역</t>
    <phoneticPr fontId="2" type="noConversion"/>
  </si>
  <si>
    <t>전임학생회 감사선물</t>
    <phoneticPr fontId="2" type="noConversion"/>
  </si>
  <si>
    <t>5,000*5개</t>
    <phoneticPr fontId="2" type="noConversion"/>
  </si>
  <si>
    <t xml:space="preserve"> 학생회비입금 요약</t>
    <phoneticPr fontId="2" type="noConversion"/>
  </si>
  <si>
    <t>원우회실 무선청소기</t>
    <phoneticPr fontId="2" type="noConversion"/>
  </si>
  <si>
    <t>한부남(문예정)</t>
    <phoneticPr fontId="2" type="noConversion"/>
  </si>
  <si>
    <t>물</t>
    <phoneticPr fontId="2" type="noConversion"/>
  </si>
  <si>
    <t>이자(12.22~03.22)</t>
    <phoneticPr fontId="2" type="noConversion"/>
  </si>
  <si>
    <t>순서지 및 포스터</t>
    <phoneticPr fontId="2" type="noConversion"/>
  </si>
  <si>
    <t>조미래</t>
    <phoneticPr fontId="2" type="noConversion"/>
  </si>
  <si>
    <t>공로패퀵비</t>
    <phoneticPr fontId="2" type="noConversion"/>
  </si>
  <si>
    <r>
      <t>기념품</t>
    </r>
    <r>
      <rPr>
        <sz val="9"/>
        <color rgb="FF000000"/>
        <rFont val="굴림"/>
        <family val="3"/>
        <charset val="129"/>
      </rPr>
      <t xml:space="preserve"> 추가구입</t>
    </r>
    <phoneticPr fontId="2" type="noConversion"/>
  </si>
  <si>
    <r>
      <t>꽃다발구입</t>
    </r>
    <r>
      <rPr>
        <sz val="9"/>
        <color rgb="FF000000"/>
        <rFont val="굴림"/>
        <family val="3"/>
        <charset val="129"/>
      </rPr>
      <t>(추가결제)</t>
    </r>
    <phoneticPr fontId="2" type="noConversion"/>
  </si>
  <si>
    <r>
      <rPr>
        <sz val="9"/>
        <color rgb="FF000000"/>
        <rFont val="굴림"/>
        <family val="3"/>
        <charset val="129"/>
      </rPr>
      <t>물품구입</t>
    </r>
    <r>
      <rPr>
        <sz val="9"/>
        <color indexed="8"/>
        <rFont val="굴림"/>
        <family val="3"/>
        <charset val="129"/>
      </rPr>
      <t>비</t>
    </r>
    <phoneticPr fontId="2" type="noConversion"/>
  </si>
  <si>
    <r>
      <t xml:space="preserve"> </t>
    </r>
    <r>
      <rPr>
        <b/>
        <sz val="9"/>
        <color rgb="FF000000"/>
        <rFont val="굴림"/>
        <family val="3"/>
        <charset val="129"/>
      </rPr>
      <t xml:space="preserve">물품구입비 </t>
    </r>
    <r>
      <rPr>
        <b/>
        <sz val="9"/>
        <color indexed="8"/>
        <rFont val="굴림"/>
        <family val="3"/>
        <charset val="129"/>
      </rPr>
      <t xml:space="preserve"> 요약</t>
    </r>
    <phoneticPr fontId="2" type="noConversion"/>
  </si>
  <si>
    <r>
      <rPr>
        <sz val="9"/>
        <color rgb="FF000000"/>
        <rFont val="굴림"/>
        <family val="3"/>
        <charset val="129"/>
      </rPr>
      <t>김진영(문예정</t>
    </r>
    <r>
      <rPr>
        <sz val="9"/>
        <color indexed="8"/>
        <rFont val="굴림"/>
        <family val="3"/>
        <charset val="129"/>
      </rPr>
      <t>)</t>
    </r>
    <phoneticPr fontId="2" type="noConversion"/>
  </si>
  <si>
    <r>
      <rPr>
        <sz val="9"/>
        <color rgb="FF000000"/>
        <rFont val="굴림"/>
        <family val="3"/>
        <charset val="129"/>
      </rPr>
      <t>박유리</t>
    </r>
    <r>
      <rPr>
        <sz val="9"/>
        <color indexed="8"/>
        <rFont val="굴림"/>
        <family val="3"/>
        <charset val="129"/>
      </rPr>
      <t>(기록)</t>
    </r>
    <phoneticPr fontId="2" type="noConversion"/>
  </si>
  <si>
    <r>
      <rPr>
        <sz val="9"/>
        <color rgb="FF000000"/>
        <rFont val="굴림"/>
        <family val="3"/>
        <charset val="129"/>
      </rPr>
      <t>임현정(문예정</t>
    </r>
    <r>
      <rPr>
        <sz val="9"/>
        <color indexed="8"/>
        <rFont val="굴림"/>
        <family val="3"/>
        <charset val="129"/>
      </rPr>
      <t>)</t>
    </r>
    <phoneticPr fontId="2" type="noConversion"/>
  </si>
  <si>
    <r>
      <rPr>
        <sz val="9"/>
        <color rgb="FF000000"/>
        <rFont val="굴림"/>
        <family val="3"/>
        <charset val="129"/>
      </rPr>
      <t>박기건</t>
    </r>
    <r>
      <rPr>
        <sz val="9"/>
        <color indexed="8"/>
        <rFont val="굴림"/>
        <family val="3"/>
        <charset val="129"/>
      </rPr>
      <t>(문예</t>
    </r>
    <r>
      <rPr>
        <sz val="9"/>
        <color rgb="FF000000"/>
        <rFont val="굴림"/>
        <family val="3"/>
        <charset val="129"/>
      </rPr>
      <t>정</t>
    </r>
    <r>
      <rPr>
        <sz val="9"/>
        <color indexed="8"/>
        <rFont val="굴림"/>
        <family val="3"/>
        <charset val="129"/>
      </rPr>
      <t>)</t>
    </r>
    <phoneticPr fontId="2" type="noConversion"/>
  </si>
  <si>
    <r>
      <rPr>
        <sz val="9"/>
        <color rgb="FF000000"/>
        <rFont val="굴림"/>
        <family val="3"/>
        <charset val="129"/>
      </rPr>
      <t>석진아</t>
    </r>
    <r>
      <rPr>
        <sz val="9"/>
        <color indexed="8"/>
        <rFont val="굴림"/>
        <family val="3"/>
        <charset val="129"/>
      </rPr>
      <t>(공공)</t>
    </r>
    <phoneticPr fontId="2" type="noConversion"/>
  </si>
  <si>
    <r>
      <rPr>
        <sz val="9"/>
        <color rgb="FF000000"/>
        <rFont val="굴림"/>
        <family val="3"/>
        <charset val="129"/>
      </rPr>
      <t>윤수정</t>
    </r>
    <r>
      <rPr>
        <sz val="9"/>
        <color indexed="8"/>
        <rFont val="굴림"/>
        <family val="3"/>
        <charset val="129"/>
      </rPr>
      <t>(기록)</t>
    </r>
    <phoneticPr fontId="2" type="noConversion"/>
  </si>
  <si>
    <r>
      <rPr>
        <sz val="9"/>
        <color rgb="FF000000"/>
        <rFont val="굴림"/>
        <family val="3"/>
        <charset val="129"/>
      </rPr>
      <t>이효진</t>
    </r>
    <r>
      <rPr>
        <sz val="9"/>
        <color indexed="8"/>
        <rFont val="굴림"/>
        <family val="3"/>
        <charset val="129"/>
      </rPr>
      <t>(기록)</t>
    </r>
    <phoneticPr fontId="2" type="noConversion"/>
  </si>
  <si>
    <r>
      <rPr>
        <sz val="9"/>
        <color rgb="FF000000"/>
        <rFont val="굴림"/>
        <family val="3"/>
        <charset val="129"/>
      </rPr>
      <t>백윤경(문예정</t>
    </r>
    <r>
      <rPr>
        <sz val="9"/>
        <color indexed="8"/>
        <rFont val="굴림"/>
        <family val="3"/>
        <charset val="129"/>
      </rPr>
      <t>)</t>
    </r>
    <phoneticPr fontId="2" type="noConversion"/>
  </si>
  <si>
    <r>
      <rPr>
        <sz val="9"/>
        <color rgb="FF000000"/>
        <rFont val="굴림"/>
        <family val="3"/>
        <charset val="129"/>
      </rPr>
      <t>박선영</t>
    </r>
    <r>
      <rPr>
        <sz val="9"/>
        <color indexed="8"/>
        <rFont val="굴림"/>
        <family val="3"/>
        <charset val="129"/>
      </rPr>
      <t>(공공)</t>
    </r>
    <phoneticPr fontId="2" type="noConversion"/>
  </si>
  <si>
    <r>
      <rPr>
        <sz val="9"/>
        <color rgb="FF000000"/>
        <rFont val="굴림"/>
        <family val="3"/>
        <charset val="129"/>
      </rPr>
      <t>박정</t>
    </r>
    <r>
      <rPr>
        <sz val="9"/>
        <color indexed="8"/>
        <rFont val="굴림"/>
        <family val="3"/>
        <charset val="129"/>
      </rPr>
      <t>옥(기록)</t>
    </r>
    <phoneticPr fontId="2" type="noConversion"/>
  </si>
  <si>
    <r>
      <rPr>
        <sz val="9"/>
        <color rgb="FF000000"/>
        <rFont val="굴림"/>
        <family val="3"/>
        <charset val="129"/>
      </rPr>
      <t>이예니(언론홍보</t>
    </r>
    <r>
      <rPr>
        <sz val="9"/>
        <color indexed="8"/>
        <rFont val="굴림"/>
        <family val="3"/>
        <charset val="129"/>
      </rPr>
      <t>)</t>
    </r>
    <phoneticPr fontId="2" type="noConversion"/>
  </si>
  <si>
    <r>
      <rPr>
        <sz val="9"/>
        <color rgb="FF000000"/>
        <rFont val="굴림"/>
        <family val="3"/>
        <charset val="129"/>
      </rPr>
      <t>유희중</t>
    </r>
    <r>
      <rPr>
        <sz val="9"/>
        <color indexed="8"/>
        <rFont val="굴림"/>
        <family val="3"/>
        <charset val="129"/>
      </rPr>
      <t>(</t>
    </r>
    <r>
      <rPr>
        <sz val="9"/>
        <color rgb="FF000000"/>
        <rFont val="굴림"/>
        <family val="3"/>
        <charset val="129"/>
      </rPr>
      <t>기록</t>
    </r>
    <r>
      <rPr>
        <sz val="9"/>
        <color indexed="8"/>
        <rFont val="굴림"/>
        <family val="3"/>
        <charset val="129"/>
      </rPr>
      <t>)</t>
    </r>
    <phoneticPr fontId="2" type="noConversion"/>
  </si>
  <si>
    <r>
      <t>정</t>
    </r>
    <r>
      <rPr>
        <sz val="9"/>
        <color rgb="FF000000"/>
        <rFont val="굴림"/>
        <family val="3"/>
        <charset val="129"/>
      </rPr>
      <t>은경</t>
    </r>
    <r>
      <rPr>
        <sz val="9"/>
        <color indexed="8"/>
        <rFont val="굴림"/>
        <family val="3"/>
        <charset val="129"/>
      </rPr>
      <t>(공공)</t>
    </r>
    <phoneticPr fontId="2" type="noConversion"/>
  </si>
  <si>
    <r>
      <t>김</t>
    </r>
    <r>
      <rPr>
        <sz val="9"/>
        <color rgb="FF000000"/>
        <rFont val="굴림"/>
        <family val="3"/>
        <charset val="129"/>
      </rPr>
      <t>지선</t>
    </r>
    <r>
      <rPr>
        <sz val="9"/>
        <color indexed="8"/>
        <rFont val="굴림"/>
        <family val="3"/>
        <charset val="129"/>
      </rPr>
      <t>(</t>
    </r>
    <r>
      <rPr>
        <sz val="9"/>
        <color rgb="FF000000"/>
        <rFont val="굴림"/>
        <family val="3"/>
        <charset val="129"/>
      </rPr>
      <t>기록</t>
    </r>
    <r>
      <rPr>
        <sz val="9"/>
        <color indexed="8"/>
        <rFont val="굴림"/>
        <family val="3"/>
        <charset val="129"/>
      </rPr>
      <t>)</t>
    </r>
    <phoneticPr fontId="2" type="noConversion"/>
  </si>
  <si>
    <t>개강포럼 강의료</t>
    <phoneticPr fontId="2" type="noConversion"/>
  </si>
  <si>
    <t>이윤오(문예정)</t>
    <phoneticPr fontId="2" type="noConversion"/>
  </si>
  <si>
    <t>정윤실(기록)</t>
    <phoneticPr fontId="2" type="noConversion"/>
  </si>
  <si>
    <t>이자(03.23~06.21)</t>
    <phoneticPr fontId="2" type="noConversion"/>
  </si>
  <si>
    <t>노은영(기록)</t>
    <phoneticPr fontId="2" type="noConversion"/>
  </si>
  <si>
    <t>정보근(기록)</t>
    <phoneticPr fontId="2" type="noConversion"/>
  </si>
  <si>
    <t>신한할인캐쉬백</t>
    <phoneticPr fontId="2" type="noConversion"/>
  </si>
  <si>
    <t>최솔이(기록)</t>
    <phoneticPr fontId="2" type="noConversion"/>
  </si>
  <si>
    <t>장정윤(공공)</t>
    <phoneticPr fontId="2" type="noConversion"/>
  </si>
  <si>
    <t>정수민(공공)</t>
    <phoneticPr fontId="2" type="noConversion"/>
  </si>
  <si>
    <t>김률민(기록)</t>
    <phoneticPr fontId="2" type="noConversion"/>
  </si>
  <si>
    <t>정유진(기록)</t>
    <phoneticPr fontId="2" type="noConversion"/>
  </si>
  <si>
    <t>강희영(공공)</t>
    <phoneticPr fontId="2" type="noConversion"/>
  </si>
  <si>
    <t>허민(공공)</t>
    <phoneticPr fontId="2" type="noConversion"/>
  </si>
  <si>
    <t>윤혜선(기록)</t>
    <phoneticPr fontId="2" type="noConversion"/>
  </si>
  <si>
    <t xml:space="preserve"> 졸업식운영비  요약</t>
    <phoneticPr fontId="2" type="noConversion"/>
  </si>
  <si>
    <t>졸업식운영비</t>
    <phoneticPr fontId="2" type="noConversion"/>
  </si>
  <si>
    <t>학사모곰돌이</t>
  </si>
  <si>
    <t>졸업촬영인건비</t>
  </si>
  <si>
    <t>석사학위패값</t>
  </si>
  <si>
    <t>12,440원(60개)+4,480원(20개)
+5,000원(배송비)</t>
    <phoneticPr fontId="2" type="noConversion"/>
  </si>
  <si>
    <t>110-343-832087 신한 김수아</t>
  </si>
  <si>
    <t>6월</t>
    <phoneticPr fontId="2" type="noConversion"/>
  </si>
  <si>
    <t>7월</t>
    <phoneticPr fontId="2" type="noConversion"/>
  </si>
  <si>
    <t>8월</t>
    <phoneticPr fontId="2" type="noConversion"/>
  </si>
  <si>
    <t>학사모곰돌이 추가구입</t>
    <phoneticPr fontId="2" type="noConversion"/>
  </si>
  <si>
    <t>전임학생회 감사선물</t>
    <phoneticPr fontId="2" type="noConversion"/>
  </si>
  <si>
    <r>
      <rPr>
        <sz val="9"/>
        <color rgb="FF000000"/>
        <rFont val="굴림"/>
        <family val="3"/>
        <charset val="129"/>
      </rPr>
      <t>OOO경(문예정</t>
    </r>
    <r>
      <rPr>
        <sz val="9"/>
        <color indexed="8"/>
        <rFont val="굴림"/>
        <family val="3"/>
        <charset val="129"/>
      </rPr>
      <t>)</t>
    </r>
    <phoneticPr fontId="2" type="noConversion"/>
  </si>
  <si>
    <t>OOO경(문화예술정책)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</si>
</sst>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);[Red]\(#,##0\)"/>
    <numFmt numFmtId="177" formatCode="mm&quot;월&quot;\ dd&quot;일&quot;"/>
  </numFmts>
  <fonts count="28">
    <font>
      <sz val="11"/>
      <name val="굴림체"/>
      <family val="3"/>
      <charset val="129"/>
    </font>
    <font>
      <sz val="11"/>
      <name val="굴림체"/>
      <family val="3"/>
      <charset val="129"/>
    </font>
    <font>
      <sz val="8"/>
      <name val="굴림체"/>
      <family val="3"/>
      <charset val="129"/>
    </font>
    <font>
      <sz val="11"/>
      <name val="나눔고딕"/>
      <family val="3"/>
      <charset val="129"/>
    </font>
    <font>
      <b/>
      <sz val="9"/>
      <color indexed="8"/>
      <name val="나눔고딕"/>
      <family val="3"/>
      <charset val="129"/>
    </font>
    <font>
      <sz val="9"/>
      <name val="나눔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color indexed="8"/>
      <name val="굴림체"/>
      <family val="3"/>
      <charset val="129"/>
    </font>
    <font>
      <b/>
      <sz val="9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sz val="10"/>
      <name val="굴림체"/>
      <family val="3"/>
      <charset val="129"/>
    </font>
    <font>
      <b/>
      <sz val="18"/>
      <name val="나눔고딕"/>
      <family val="3"/>
      <charset val="129"/>
    </font>
    <font>
      <b/>
      <sz val="11"/>
      <name val="나눔고딕"/>
      <family val="3"/>
      <charset val="129"/>
    </font>
    <font>
      <sz val="10"/>
      <name val="굴림"/>
      <family val="3"/>
      <charset val="129"/>
    </font>
    <font>
      <sz val="10"/>
      <color rgb="FFFF0000"/>
      <name val="굴림"/>
      <family val="3"/>
      <charset val="129"/>
    </font>
    <font>
      <sz val="9"/>
      <color rgb="FF000000"/>
      <name val="굴림"/>
      <family val="3"/>
      <charset val="129"/>
    </font>
    <font>
      <sz val="9"/>
      <name val="굴림"/>
      <family val="3"/>
      <charset val="129"/>
    </font>
    <font>
      <b/>
      <sz val="9"/>
      <color indexed="8"/>
      <name val="굴림"/>
      <family val="3"/>
      <charset val="129"/>
    </font>
    <font>
      <sz val="11"/>
      <name val="굴림"/>
      <family val="3"/>
      <charset val="129"/>
    </font>
    <font>
      <sz val="9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11"/>
      <color rgb="FFFF0000"/>
      <name val="굴림"/>
      <family val="3"/>
      <charset val="129"/>
    </font>
    <font>
      <sz val="11"/>
      <color indexed="9"/>
      <name val="굴림"/>
      <family val="3"/>
      <charset val="129"/>
    </font>
    <font>
      <b/>
      <sz val="9"/>
      <color rgb="FF000000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64"/>
      </right>
      <top style="thin">
        <color indexed="53"/>
      </top>
      <bottom style="thin">
        <color indexed="53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53"/>
      </left>
      <right style="thin">
        <color indexed="64"/>
      </right>
      <top/>
      <bottom style="thin">
        <color indexed="53"/>
      </bottom>
      <diagonal/>
    </border>
    <border>
      <left style="thin">
        <color indexed="64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53"/>
      </right>
      <top style="thin">
        <color indexed="64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64"/>
      </top>
      <bottom style="thin">
        <color indexed="53"/>
      </bottom>
      <diagonal/>
    </border>
    <border>
      <left style="thin">
        <color indexed="53"/>
      </left>
      <right style="thin">
        <color indexed="64"/>
      </right>
      <top style="thin">
        <color indexed="64"/>
      </top>
      <bottom style="thin">
        <color indexed="53"/>
      </bottom>
      <diagonal/>
    </border>
    <border>
      <left style="thin">
        <color indexed="64"/>
      </left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53"/>
      </right>
      <top style="thin">
        <color indexed="53"/>
      </top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64"/>
      </bottom>
      <diagonal/>
    </border>
    <border>
      <left style="thin">
        <color indexed="53"/>
      </left>
      <right style="thin">
        <color indexed="64"/>
      </right>
      <top style="thin">
        <color indexed="53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76">
    <xf numFmtId="0" fontId="0" fillId="0" borderId="0" xfId="0">
      <alignment vertical="center"/>
    </xf>
    <xf numFmtId="0" fontId="3" fillId="0" borderId="0" xfId="0" applyFont="1">
      <alignment vertical="center"/>
    </xf>
    <xf numFmtId="41" fontId="3" fillId="0" borderId="0" xfId="0" applyNumberFormat="1" applyFo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5" fillId="0" borderId="19" xfId="0" applyFont="1" applyBorder="1" applyAlignment="1">
      <alignment horizontal="left" vertical="center" wrapText="1" inden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0" fillId="0" borderId="4" xfId="0" applyBorder="1" applyAlignment="1">
      <alignment vertical="center" wrapText="1"/>
    </xf>
    <xf numFmtId="0" fontId="10" fillId="0" borderId="19" xfId="0" applyFont="1" applyBorder="1" applyAlignment="1">
      <alignment horizontal="left" vertical="center" wrapText="1" indent="1"/>
    </xf>
    <xf numFmtId="41" fontId="0" fillId="0" borderId="0" xfId="0" applyNumberFormat="1">
      <alignment vertical="center"/>
    </xf>
    <xf numFmtId="0" fontId="0" fillId="0" borderId="0" xfId="0" applyAlignment="1">
      <alignment horizontal="left" vertical="center" wrapText="1" inden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57" xfId="0" applyFont="1" applyFill="1" applyBorder="1" applyAlignment="1">
      <alignment horizontal="center" vertical="center" shrinkToFit="1"/>
    </xf>
    <xf numFmtId="41" fontId="8" fillId="2" borderId="2" xfId="0" applyNumberFormat="1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1" fontId="0" fillId="0" borderId="5" xfId="0" applyNumberFormat="1" applyBorder="1">
      <alignment vertical="center"/>
    </xf>
    <xf numFmtId="0" fontId="14" fillId="0" borderId="5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4" xfId="0" applyBorder="1">
      <alignment vertical="center"/>
    </xf>
    <xf numFmtId="0" fontId="0" fillId="0" borderId="58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41" fontId="0" fillId="0" borderId="24" xfId="0" applyNumberFormat="1" applyBorder="1">
      <alignment vertical="center"/>
    </xf>
    <xf numFmtId="0" fontId="0" fillId="0" borderId="24" xfId="0" applyBorder="1" applyAlignment="1">
      <alignment horizontal="left" vertical="center" wrapText="1" indent="1"/>
    </xf>
    <xf numFmtId="0" fontId="0" fillId="0" borderId="25" xfId="0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14" fillId="0" borderId="6" xfId="0" applyFont="1" applyBorder="1" applyAlignment="1">
      <alignment horizontal="left" vertical="center" wrapText="1" indent="1"/>
    </xf>
    <xf numFmtId="0" fontId="10" fillId="0" borderId="4" xfId="0" applyFont="1" applyBorder="1" applyAlignment="1">
      <alignment vertical="center" wrapText="1"/>
    </xf>
    <xf numFmtId="0" fontId="9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wrapText="1" indent="1"/>
    </xf>
    <xf numFmtId="0" fontId="4" fillId="2" borderId="57" xfId="0" applyFont="1" applyFill="1" applyBorder="1" applyAlignment="1">
      <alignment horizontal="center" vertical="center" shrinkToFit="1"/>
    </xf>
    <xf numFmtId="41" fontId="4" fillId="2" borderId="2" xfId="0" applyNumberFormat="1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8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41" fontId="3" fillId="0" borderId="24" xfId="0" applyNumberFormat="1" applyFont="1" applyBorder="1">
      <alignment vertical="center"/>
    </xf>
    <xf numFmtId="0" fontId="3" fillId="0" borderId="24" xfId="0" applyFont="1" applyBorder="1" applyAlignment="1">
      <alignment horizontal="left" vertical="center" wrapText="1" indent="1"/>
    </xf>
    <xf numFmtId="0" fontId="3" fillId="0" borderId="25" xfId="0" applyFont="1" applyBorder="1" applyAlignment="1">
      <alignment horizontal="left" vertical="center" wrapText="1" indent="1"/>
    </xf>
    <xf numFmtId="0" fontId="3" fillId="0" borderId="89" xfId="0" applyFont="1" applyBorder="1" applyAlignment="1">
      <alignment horizontal="left" vertical="center" wrapText="1" indent="1"/>
    </xf>
    <xf numFmtId="0" fontId="17" fillId="0" borderId="4" xfId="0" applyFont="1" applyBorder="1">
      <alignment vertical="center"/>
    </xf>
    <xf numFmtId="0" fontId="17" fillId="0" borderId="58" xfId="0" applyFont="1" applyBorder="1">
      <alignment vertical="center"/>
    </xf>
    <xf numFmtId="41" fontId="17" fillId="0" borderId="5" xfId="0" applyNumberFormat="1" applyFont="1" applyBorder="1">
      <alignment vertical="center"/>
    </xf>
    <xf numFmtId="0" fontId="17" fillId="0" borderId="5" xfId="0" applyFont="1" applyBorder="1" applyAlignment="1">
      <alignment horizontal="left" vertical="center" wrapText="1" indent="1"/>
    </xf>
    <xf numFmtId="0" fontId="17" fillId="0" borderId="19" xfId="0" applyFont="1" applyBorder="1" applyAlignment="1">
      <alignment horizontal="left" vertical="center" wrapText="1" indent="1"/>
    </xf>
    <xf numFmtId="0" fontId="17" fillId="0" borderId="88" xfId="0" applyFont="1" applyBorder="1" applyAlignment="1">
      <alignment horizontal="left" vertical="center" wrapText="1" indent="1"/>
    </xf>
    <xf numFmtId="0" fontId="18" fillId="0" borderId="88" xfId="0" applyFont="1" applyBorder="1" applyAlignment="1">
      <alignment horizontal="left" vertical="center" wrapText="1" indent="1"/>
    </xf>
    <xf numFmtId="0" fontId="17" fillId="0" borderId="68" xfId="0" applyFont="1" applyBorder="1" applyAlignment="1">
      <alignment horizontal="left" vertical="center" wrapText="1" indent="1"/>
    </xf>
    <xf numFmtId="41" fontId="19" fillId="0" borderId="5" xfId="1" applyFont="1" applyBorder="1" applyAlignment="1">
      <alignment vertical="center" shrinkToFit="1"/>
    </xf>
    <xf numFmtId="41" fontId="19" fillId="0" borderId="5" xfId="1" applyFont="1" applyBorder="1" applyAlignment="1">
      <alignment horizontal="left" vertical="center" shrinkToFit="1"/>
    </xf>
    <xf numFmtId="0" fontId="21" fillId="2" borderId="1" xfId="0" applyFont="1" applyFill="1" applyBorder="1" applyAlignment="1">
      <alignment horizontal="center" vertical="center" shrinkToFit="1"/>
    </xf>
    <xf numFmtId="0" fontId="21" fillId="2" borderId="2" xfId="0" applyFont="1" applyFill="1" applyBorder="1" applyAlignment="1">
      <alignment horizontal="center" vertical="center" shrinkToFit="1"/>
    </xf>
    <xf numFmtId="0" fontId="21" fillId="2" borderId="3" xfId="0" applyFont="1" applyFill="1" applyBorder="1" applyAlignment="1">
      <alignment horizontal="center" vertical="center" shrinkToFit="1"/>
    </xf>
    <xf numFmtId="0" fontId="22" fillId="0" borderId="0" xfId="0" applyFont="1">
      <alignment vertical="center"/>
    </xf>
    <xf numFmtId="41" fontId="23" fillId="0" borderId="0" xfId="1" applyFont="1" applyAlignment="1">
      <alignment vertical="center" shrinkToFit="1"/>
    </xf>
    <xf numFmtId="177" fontId="23" fillId="0" borderId="4" xfId="1" applyNumberFormat="1" applyFont="1" applyBorder="1" applyAlignment="1">
      <alignment vertical="center" shrinkToFit="1"/>
    </xf>
    <xf numFmtId="41" fontId="23" fillId="0" borderId="5" xfId="1" applyFont="1" applyBorder="1" applyAlignment="1">
      <alignment vertical="center" shrinkToFit="1"/>
    </xf>
    <xf numFmtId="41" fontId="23" fillId="0" borderId="6" xfId="1" applyFont="1" applyBorder="1" applyAlignment="1">
      <alignment vertical="center" shrinkToFit="1"/>
    </xf>
    <xf numFmtId="0" fontId="23" fillId="0" borderId="63" xfId="1" applyNumberFormat="1" applyFont="1" applyBorder="1" applyAlignment="1">
      <alignment vertical="center" shrinkToFit="1"/>
    </xf>
    <xf numFmtId="41" fontId="23" fillId="0" borderId="64" xfId="1" applyFont="1" applyBorder="1" applyAlignment="1">
      <alignment vertical="center" shrinkToFit="1"/>
    </xf>
    <xf numFmtId="41" fontId="21" fillId="0" borderId="64" xfId="1" applyFont="1" applyBorder="1" applyAlignment="1">
      <alignment vertical="center" shrinkToFit="1"/>
    </xf>
    <xf numFmtId="41" fontId="23" fillId="0" borderId="65" xfId="1" applyFont="1" applyBorder="1" applyAlignment="1">
      <alignment vertical="center" shrinkToFit="1"/>
    </xf>
    <xf numFmtId="41" fontId="22" fillId="0" borderId="0" xfId="0" applyNumberFormat="1" applyFont="1">
      <alignment vertical="center"/>
    </xf>
    <xf numFmtId="41" fontId="23" fillId="0" borderId="7" xfId="1" applyFont="1" applyBorder="1" applyAlignment="1">
      <alignment horizontal="center" vertical="center" shrinkToFit="1"/>
    </xf>
    <xf numFmtId="41" fontId="23" fillId="0" borderId="8" xfId="1" applyFont="1" applyBorder="1" applyAlignment="1">
      <alignment horizontal="center" vertical="center" shrinkToFit="1"/>
    </xf>
    <xf numFmtId="41" fontId="23" fillId="0" borderId="9" xfId="1" applyFont="1" applyBorder="1" applyAlignment="1">
      <alignment horizontal="center" vertical="center" shrinkToFit="1"/>
    </xf>
    <xf numFmtId="41" fontId="23" fillId="0" borderId="1" xfId="1" applyFont="1" applyBorder="1" applyAlignment="1">
      <alignment vertical="center" shrinkToFit="1"/>
    </xf>
    <xf numFmtId="41" fontId="23" fillId="0" borderId="2" xfId="1" applyFont="1" applyBorder="1" applyAlignment="1">
      <alignment vertical="center" shrinkToFit="1"/>
    </xf>
    <xf numFmtId="41" fontId="23" fillId="0" borderId="3" xfId="1" applyFont="1" applyBorder="1" applyAlignment="1">
      <alignment vertical="center" shrinkToFit="1"/>
    </xf>
    <xf numFmtId="41" fontId="23" fillId="0" borderId="60" xfId="1" applyFont="1" applyBorder="1" applyAlignment="1">
      <alignment vertical="center" shrinkToFit="1"/>
    </xf>
    <xf numFmtId="41" fontId="23" fillId="0" borderId="61" xfId="1" applyFont="1" applyBorder="1" applyAlignment="1">
      <alignment vertical="center" shrinkToFit="1"/>
    </xf>
    <xf numFmtId="41" fontId="23" fillId="0" borderId="62" xfId="1" applyFont="1" applyBorder="1" applyAlignment="1">
      <alignment vertical="center" shrinkToFit="1"/>
    </xf>
    <xf numFmtId="177" fontId="23" fillId="0" borderId="20" xfId="1" applyNumberFormat="1" applyFont="1" applyBorder="1" applyAlignment="1">
      <alignment vertical="center" shrinkToFit="1"/>
    </xf>
    <xf numFmtId="41" fontId="23" fillId="0" borderId="21" xfId="1" applyFont="1" applyBorder="1" applyAlignment="1">
      <alignment vertical="center" shrinkToFit="1"/>
    </xf>
    <xf numFmtId="41" fontId="23" fillId="0" borderId="22" xfId="1" applyFont="1" applyBorder="1" applyAlignment="1">
      <alignment vertical="center" shrinkToFit="1"/>
    </xf>
    <xf numFmtId="41" fontId="23" fillId="0" borderId="4" xfId="1" applyFont="1" applyBorder="1" applyAlignment="1">
      <alignment vertical="center" shrinkToFit="1"/>
    </xf>
    <xf numFmtId="0" fontId="23" fillId="0" borderId="4" xfId="1" applyNumberFormat="1" applyFont="1" applyBorder="1" applyAlignment="1">
      <alignment vertical="center" shrinkToFit="1"/>
    </xf>
    <xf numFmtId="41" fontId="20" fillId="0" borderId="5" xfId="0" applyNumberFormat="1" applyFont="1" applyBorder="1">
      <alignment vertical="center"/>
    </xf>
    <xf numFmtId="0" fontId="25" fillId="0" borderId="0" xfId="0" applyFont="1">
      <alignment vertical="center"/>
    </xf>
    <xf numFmtId="41" fontId="23" fillId="0" borderId="12" xfId="1" applyFont="1" applyBorder="1" applyAlignment="1">
      <alignment vertical="center" shrinkToFit="1"/>
    </xf>
    <xf numFmtId="41" fontId="23" fillId="0" borderId="13" xfId="1" applyFont="1" applyBorder="1" applyAlignment="1">
      <alignment vertical="center" shrinkToFit="1"/>
    </xf>
    <xf numFmtId="41" fontId="23" fillId="0" borderId="14" xfId="1" applyFont="1" applyBorder="1" applyAlignment="1">
      <alignment vertical="center" shrinkToFit="1"/>
    </xf>
    <xf numFmtId="41" fontId="23" fillId="0" borderId="15" xfId="1" applyFont="1" applyBorder="1" applyAlignment="1">
      <alignment horizontal="center" vertical="center" shrinkToFit="1"/>
    </xf>
    <xf numFmtId="41" fontId="23" fillId="0" borderId="10" xfId="1" applyFont="1" applyBorder="1" applyAlignment="1">
      <alignment vertical="center" shrinkToFit="1"/>
    </xf>
    <xf numFmtId="41" fontId="23" fillId="0" borderId="0" xfId="1" applyFont="1" applyAlignment="1">
      <alignment horizontal="center" vertical="center" shrinkToFit="1"/>
    </xf>
    <xf numFmtId="41" fontId="26" fillId="0" borderId="0" xfId="0" applyNumberFormat="1" applyFont="1">
      <alignment vertical="center"/>
    </xf>
    <xf numFmtId="0" fontId="23" fillId="0" borderId="60" xfId="1" applyNumberFormat="1" applyFont="1" applyBorder="1" applyAlignment="1">
      <alignment vertical="center" shrinkToFit="1"/>
    </xf>
    <xf numFmtId="41" fontId="21" fillId="0" borderId="65" xfId="1" applyFont="1" applyBorder="1" applyAlignment="1">
      <alignment vertical="center" shrinkToFit="1"/>
    </xf>
    <xf numFmtId="177" fontId="23" fillId="0" borderId="60" xfId="1" applyNumberFormat="1" applyFont="1" applyBorder="1" applyAlignment="1">
      <alignment vertical="center" shrinkToFit="1"/>
    </xf>
    <xf numFmtId="41" fontId="21" fillId="0" borderId="10" xfId="1" applyFont="1" applyBorder="1" applyAlignment="1">
      <alignment vertical="center" shrinkToFit="1"/>
    </xf>
    <xf numFmtId="41" fontId="21" fillId="0" borderId="11" xfId="1" applyFont="1" applyBorder="1" applyAlignment="1">
      <alignment vertical="center" shrinkToFit="1"/>
    </xf>
    <xf numFmtId="0" fontId="23" fillId="0" borderId="0" xfId="1" applyNumberFormat="1" applyFont="1" applyAlignment="1">
      <alignment vertical="center" shrinkToFit="1"/>
    </xf>
    <xf numFmtId="41" fontId="21" fillId="0" borderId="65" xfId="1" applyFont="1" applyFill="1" applyBorder="1" applyAlignment="1">
      <alignment vertical="center" shrinkToFit="1"/>
    </xf>
    <xf numFmtId="41" fontId="23" fillId="0" borderId="6" xfId="1" applyFont="1" applyFill="1" applyBorder="1" applyAlignment="1">
      <alignment vertical="center" shrinkToFit="1"/>
    </xf>
    <xf numFmtId="41" fontId="23" fillId="0" borderId="11" xfId="1" applyFont="1" applyFill="1" applyBorder="1" applyAlignment="1">
      <alignment vertical="center" shrinkToFit="1"/>
    </xf>
    <xf numFmtId="41" fontId="9" fillId="0" borderId="71" xfId="1" applyFont="1" applyBorder="1" applyAlignment="1">
      <alignment vertical="center" shrinkToFit="1"/>
    </xf>
    <xf numFmtId="41" fontId="9" fillId="0" borderId="72" xfId="1" applyFont="1" applyBorder="1" applyAlignment="1">
      <alignment vertical="center" shrinkToFit="1"/>
    </xf>
    <xf numFmtId="0" fontId="8" fillId="2" borderId="35" xfId="0" applyFont="1" applyFill="1" applyBorder="1" applyAlignment="1">
      <alignment horizontal="center" vertical="center" shrinkToFit="1"/>
    </xf>
    <xf numFmtId="0" fontId="8" fillId="2" borderId="36" xfId="0" applyFont="1" applyFill="1" applyBorder="1" applyAlignment="1">
      <alignment horizontal="center" vertical="center" shrinkToFit="1"/>
    </xf>
    <xf numFmtId="0" fontId="8" fillId="2" borderId="37" xfId="0" applyFont="1" applyFill="1" applyBorder="1" applyAlignment="1">
      <alignment horizontal="center" vertical="center" shrinkToFit="1"/>
    </xf>
    <xf numFmtId="41" fontId="9" fillId="0" borderId="81" xfId="1" applyFont="1" applyBorder="1" applyAlignment="1">
      <alignment vertical="center" shrinkToFit="1"/>
    </xf>
    <xf numFmtId="41" fontId="9" fillId="0" borderId="80" xfId="1" applyFont="1" applyBorder="1" applyAlignment="1">
      <alignment vertical="center" shrinkToFit="1"/>
    </xf>
    <xf numFmtId="41" fontId="9" fillId="0" borderId="78" xfId="1" applyFont="1" applyBorder="1" applyAlignment="1">
      <alignment vertical="center" shrinkToFit="1"/>
    </xf>
    <xf numFmtId="41" fontId="9" fillId="0" borderId="79" xfId="1" applyFont="1" applyBorder="1" applyAlignment="1">
      <alignment vertical="center" shrinkToFit="1"/>
    </xf>
    <xf numFmtId="41" fontId="11" fillId="0" borderId="78" xfId="1" applyFont="1" applyBorder="1" applyAlignment="1">
      <alignment vertical="center" shrinkToFit="1"/>
    </xf>
    <xf numFmtId="41" fontId="11" fillId="0" borderId="79" xfId="1" applyFont="1" applyBorder="1" applyAlignment="1">
      <alignment vertical="center" shrinkToFit="1"/>
    </xf>
    <xf numFmtId="41" fontId="11" fillId="0" borderId="80" xfId="1" applyFont="1" applyBorder="1" applyAlignment="1">
      <alignment vertical="center" shrinkToFit="1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176" fontId="9" fillId="0" borderId="27" xfId="0" applyNumberFormat="1" applyFont="1" applyBorder="1" applyAlignment="1">
      <alignment vertical="center" shrinkToFit="1"/>
    </xf>
    <xf numFmtId="176" fontId="9" fillId="0" borderId="16" xfId="0" applyNumberFormat="1" applyFont="1" applyBorder="1" applyAlignment="1">
      <alignment vertical="center" shrinkToFit="1"/>
    </xf>
    <xf numFmtId="176" fontId="9" fillId="0" borderId="43" xfId="0" applyNumberFormat="1" applyFont="1" applyBorder="1" applyAlignment="1">
      <alignment vertical="center" shrinkToFit="1"/>
    </xf>
    <xf numFmtId="176" fontId="9" fillId="0" borderId="44" xfId="0" applyNumberFormat="1" applyFont="1" applyBorder="1" applyAlignment="1">
      <alignment vertical="center" shrinkToFit="1"/>
    </xf>
    <xf numFmtId="176" fontId="9" fillId="0" borderId="17" xfId="0" applyNumberFormat="1" applyFont="1" applyBorder="1" applyAlignment="1">
      <alignment vertical="center" shrinkToFit="1"/>
    </xf>
    <xf numFmtId="176" fontId="9" fillId="0" borderId="45" xfId="0" applyNumberFormat="1" applyFont="1" applyBorder="1" applyAlignment="1">
      <alignment vertical="center" shrinkToFit="1"/>
    </xf>
    <xf numFmtId="41" fontId="9" fillId="0" borderId="32" xfId="1" applyFont="1" applyBorder="1" applyAlignment="1">
      <alignment vertical="center" shrinkToFit="1"/>
    </xf>
    <xf numFmtId="41" fontId="9" fillId="0" borderId="31" xfId="1" applyFont="1" applyBorder="1" applyAlignment="1">
      <alignment vertical="center" shrinkToFit="1"/>
    </xf>
    <xf numFmtId="41" fontId="9" fillId="0" borderId="49" xfId="1" applyFont="1" applyBorder="1" applyAlignment="1">
      <alignment vertical="center" shrinkToFit="1"/>
    </xf>
    <xf numFmtId="41" fontId="9" fillId="0" borderId="28" xfId="1" applyFont="1" applyBorder="1" applyAlignment="1">
      <alignment vertical="center" shrinkToFit="1"/>
    </xf>
    <xf numFmtId="41" fontId="9" fillId="0" borderId="56" xfId="1" applyFont="1" applyBorder="1" applyAlignment="1">
      <alignment vertical="center" shrinkToFit="1"/>
    </xf>
    <xf numFmtId="41" fontId="9" fillId="0" borderId="77" xfId="1" applyFont="1" applyBorder="1" applyAlignment="1">
      <alignment vertical="center" shrinkToFit="1"/>
    </xf>
    <xf numFmtId="41" fontId="9" fillId="0" borderId="76" xfId="1" applyFont="1" applyBorder="1" applyAlignment="1">
      <alignment vertical="center" shrinkToFit="1"/>
    </xf>
    <xf numFmtId="41" fontId="9" fillId="0" borderId="73" xfId="1" applyFont="1" applyBorder="1" applyAlignment="1">
      <alignment vertical="center" shrinkToFit="1"/>
    </xf>
    <xf numFmtId="41" fontId="9" fillId="0" borderId="74" xfId="1" applyFont="1" applyBorder="1" applyAlignment="1">
      <alignment vertical="center" shrinkToFit="1"/>
    </xf>
    <xf numFmtId="41" fontId="9" fillId="0" borderId="75" xfId="1" applyFont="1" applyBorder="1" applyAlignment="1">
      <alignment vertical="center" shrinkToFit="1"/>
    </xf>
    <xf numFmtId="41" fontId="9" fillId="0" borderId="27" xfId="1" applyFont="1" applyBorder="1" applyAlignment="1">
      <alignment vertical="center" shrinkToFit="1"/>
    </xf>
    <xf numFmtId="41" fontId="9" fillId="0" borderId="16" xfId="1" applyFont="1" applyBorder="1" applyAlignment="1">
      <alignment vertical="center" shrinkToFit="1"/>
    </xf>
    <xf numFmtId="41" fontId="11" fillId="0" borderId="16" xfId="1" applyFont="1" applyBorder="1" applyAlignment="1">
      <alignment vertical="center" shrinkToFit="1"/>
    </xf>
    <xf numFmtId="41" fontId="9" fillId="0" borderId="17" xfId="1" applyFont="1" applyBorder="1" applyAlignment="1">
      <alignment vertical="center" shrinkToFit="1"/>
    </xf>
    <xf numFmtId="41" fontId="9" fillId="0" borderId="84" xfId="1" applyFont="1" applyBorder="1" applyAlignment="1">
      <alignment vertical="center" shrinkToFit="1"/>
    </xf>
    <xf numFmtId="41" fontId="9" fillId="0" borderId="85" xfId="1" applyFont="1" applyBorder="1" applyAlignment="1">
      <alignment vertical="center" shrinkToFit="1"/>
    </xf>
    <xf numFmtId="41" fontId="9" fillId="0" borderId="86" xfId="1" applyFont="1" applyBorder="1" applyAlignment="1">
      <alignment vertical="center" shrinkToFit="1"/>
    </xf>
    <xf numFmtId="41" fontId="9" fillId="0" borderId="82" xfId="1" applyFont="1" applyBorder="1" applyAlignment="1">
      <alignment vertical="center" shrinkToFit="1"/>
    </xf>
    <xf numFmtId="41" fontId="9" fillId="0" borderId="83" xfId="1" applyFont="1" applyBorder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68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41" fontId="21" fillId="0" borderId="66" xfId="1" applyFont="1" applyBorder="1" applyAlignment="1">
      <alignment horizontal="center" vertical="center" shrinkToFit="1"/>
    </xf>
    <xf numFmtId="41" fontId="21" fillId="0" borderId="67" xfId="1" applyFont="1" applyBorder="1" applyAlignment="1">
      <alignment horizontal="center" vertical="center" shrinkToFit="1"/>
    </xf>
    <xf numFmtId="41" fontId="21" fillId="0" borderId="64" xfId="1" applyFont="1" applyBorder="1" applyAlignment="1">
      <alignment horizontal="center" vertical="center" shrinkToFit="1"/>
    </xf>
    <xf numFmtId="41" fontId="21" fillId="0" borderId="15" xfId="1" applyFont="1" applyBorder="1" applyAlignment="1">
      <alignment horizontal="center" vertical="center" shrinkToFit="1"/>
    </xf>
    <xf numFmtId="41" fontId="21" fillId="0" borderId="10" xfId="1" applyFont="1" applyBorder="1" applyAlignment="1">
      <alignment horizontal="center" vertical="center" shrinkToFit="1"/>
    </xf>
    <xf numFmtId="41" fontId="24" fillId="0" borderId="50" xfId="1" applyFont="1" applyBorder="1" applyAlignment="1">
      <alignment horizontal="center" vertical="center" shrinkToFit="1"/>
    </xf>
    <xf numFmtId="41" fontId="24" fillId="0" borderId="51" xfId="1" applyFont="1" applyBorder="1" applyAlignment="1">
      <alignment horizontal="center" vertical="center" shrinkToFit="1"/>
    </xf>
    <xf numFmtId="41" fontId="24" fillId="0" borderId="52" xfId="1" applyFont="1" applyBorder="1" applyAlignment="1">
      <alignment horizontal="center" vertical="center" shrinkToFit="1"/>
    </xf>
    <xf numFmtId="41" fontId="24" fillId="0" borderId="90" xfId="1" applyFont="1" applyBorder="1" applyAlignment="1">
      <alignment horizontal="center" vertical="center" shrinkToFit="1"/>
    </xf>
    <xf numFmtId="41" fontId="24" fillId="0" borderId="0" xfId="1" applyFont="1" applyBorder="1" applyAlignment="1">
      <alignment horizontal="center" vertical="center" shrinkToFit="1"/>
    </xf>
    <xf numFmtId="41" fontId="24" fillId="0" borderId="91" xfId="1" applyFont="1" applyBorder="1" applyAlignment="1">
      <alignment horizontal="center" vertical="center" shrinkToFit="1"/>
    </xf>
    <xf numFmtId="41" fontId="24" fillId="0" borderId="53" xfId="1" applyFont="1" applyBorder="1" applyAlignment="1">
      <alignment horizontal="center" vertical="center" shrinkToFit="1"/>
    </xf>
    <xf numFmtId="41" fontId="24" fillId="0" borderId="54" xfId="1" applyFont="1" applyBorder="1" applyAlignment="1">
      <alignment horizontal="center" vertical="center" shrinkToFit="1"/>
    </xf>
    <xf numFmtId="41" fontId="24" fillId="0" borderId="55" xfId="1" applyFont="1" applyBorder="1" applyAlignment="1">
      <alignment horizontal="center" vertical="center" shrinkToFit="1"/>
    </xf>
    <xf numFmtId="0" fontId="21" fillId="0" borderId="64" xfId="1" applyNumberFormat="1" applyFont="1" applyBorder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Y37"/>
  <sheetViews>
    <sheetView showGridLines="0" showZeros="0" tabSelected="1" zoomScale="130" zoomScaleNormal="130" workbookViewId="0">
      <pane ySplit="10" topLeftCell="A11" activePane="bottomLeft" state="frozen"/>
      <selection pane="bottomLeft" activeCell="G11" sqref="G11:M11"/>
    </sheetView>
  </sheetViews>
  <sheetFormatPr defaultColWidth="3.625" defaultRowHeight="18" customHeight="1"/>
  <sheetData>
    <row r="2" spans="2:25" ht="15" customHeight="1">
      <c r="B2" s="114" t="s">
        <v>8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6"/>
    </row>
    <row r="3" spans="2:25" ht="15" customHeight="1"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9"/>
    </row>
    <row r="4" spans="2:25" ht="15" customHeight="1"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2"/>
    </row>
    <row r="5" spans="2:25" ht="15" customHeight="1">
      <c r="B5" s="123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5"/>
    </row>
    <row r="6" spans="2:25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2:25" s="8" customFormat="1" ht="20.100000000000001" customHeight="1">
      <c r="B7" s="6"/>
      <c r="C7" s="6"/>
      <c r="D7" s="6"/>
      <c r="E7" s="126"/>
      <c r="F7" s="126"/>
      <c r="G7" s="126"/>
      <c r="H7" s="126"/>
      <c r="I7" s="7"/>
      <c r="J7" s="7"/>
      <c r="K7" s="7"/>
      <c r="L7" s="7"/>
      <c r="M7" s="7"/>
      <c r="N7" s="104" t="s">
        <v>9</v>
      </c>
      <c r="O7" s="105"/>
      <c r="P7" s="105"/>
      <c r="Q7" s="105"/>
      <c r="R7" s="105" t="s">
        <v>10</v>
      </c>
      <c r="S7" s="105"/>
      <c r="T7" s="105"/>
      <c r="U7" s="105"/>
      <c r="V7" s="105" t="s">
        <v>11</v>
      </c>
      <c r="W7" s="105"/>
      <c r="X7" s="105"/>
      <c r="Y7" s="106"/>
    </row>
    <row r="8" spans="2:25" s="8" customFormat="1" ht="20.100000000000001" customHeight="1">
      <c r="B8" s="104" t="s">
        <v>12</v>
      </c>
      <c r="C8" s="105"/>
      <c r="D8" s="105"/>
      <c r="E8" s="127" t="s">
        <v>58</v>
      </c>
      <c r="F8" s="127"/>
      <c r="G8" s="127"/>
      <c r="H8" s="128"/>
      <c r="I8" s="6"/>
      <c r="J8" s="6"/>
      <c r="K8" s="6"/>
      <c r="L8" s="7"/>
      <c r="M8" s="7"/>
      <c r="N8" s="129">
        <f>SUM(R11:U11)</f>
        <v>50000</v>
      </c>
      <c r="O8" s="130"/>
      <c r="P8" s="130"/>
      <c r="Q8" s="130"/>
      <c r="R8" s="130">
        <f>SUM(V11:Y11)</f>
        <v>0</v>
      </c>
      <c r="S8" s="130"/>
      <c r="T8" s="130"/>
      <c r="U8" s="130"/>
      <c r="V8" s="130">
        <f>N8-R8</f>
        <v>50000</v>
      </c>
      <c r="W8" s="130"/>
      <c r="X8" s="130"/>
      <c r="Y8" s="133"/>
    </row>
    <row r="9" spans="2:25" s="8" customFormat="1" ht="20.100000000000001" customHeight="1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131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4"/>
    </row>
    <row r="10" spans="2:25" s="8" customFormat="1" ht="24.95" customHeight="1">
      <c r="B10" s="104" t="s">
        <v>0</v>
      </c>
      <c r="C10" s="105"/>
      <c r="D10" s="105" t="s">
        <v>1</v>
      </c>
      <c r="E10" s="105"/>
      <c r="F10" s="105"/>
      <c r="G10" s="105" t="s">
        <v>2</v>
      </c>
      <c r="H10" s="105"/>
      <c r="I10" s="105"/>
      <c r="J10" s="105"/>
      <c r="K10" s="105"/>
      <c r="L10" s="105"/>
      <c r="M10" s="105"/>
      <c r="N10" s="105" t="s">
        <v>3</v>
      </c>
      <c r="O10" s="105"/>
      <c r="P10" s="105"/>
      <c r="Q10" s="105"/>
      <c r="R10" s="105" t="s">
        <v>4</v>
      </c>
      <c r="S10" s="105"/>
      <c r="T10" s="105"/>
      <c r="U10" s="105"/>
      <c r="V10" s="105" t="s">
        <v>5</v>
      </c>
      <c r="W10" s="105"/>
      <c r="X10" s="105"/>
      <c r="Y10" s="106"/>
    </row>
    <row r="11" spans="2:25" s="8" customFormat="1" ht="20.100000000000001" customHeight="1">
      <c r="B11" s="107">
        <v>26</v>
      </c>
      <c r="C11" s="108"/>
      <c r="D11" s="109" t="s">
        <v>28</v>
      </c>
      <c r="E11" s="110"/>
      <c r="F11" s="108"/>
      <c r="G11" s="111" t="s">
        <v>135</v>
      </c>
      <c r="H11" s="112"/>
      <c r="I11" s="112"/>
      <c r="J11" s="112"/>
      <c r="K11" s="112"/>
      <c r="L11" s="112"/>
      <c r="M11" s="113"/>
      <c r="N11" s="109" t="s">
        <v>30</v>
      </c>
      <c r="O11" s="110"/>
      <c r="P11" s="110"/>
      <c r="Q11" s="108"/>
      <c r="R11" s="109">
        <v>50000</v>
      </c>
      <c r="S11" s="110"/>
      <c r="T11" s="110"/>
      <c r="U11" s="108"/>
      <c r="V11" s="102"/>
      <c r="W11" s="102"/>
      <c r="X11" s="102"/>
      <c r="Y11" s="103"/>
    </row>
    <row r="12" spans="2:25" s="8" customFormat="1" ht="20.100000000000001" customHeight="1"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2:25" s="8" customFormat="1" ht="20.100000000000001" customHeight="1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2:25" s="8" customFormat="1" ht="20.100000000000001" customHeight="1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</row>
    <row r="15" spans="2:25" s="8" customFormat="1" ht="20.100000000000001" customHeight="1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2:25" s="8" customFormat="1" ht="20.100000000000001" customHeight="1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2:25" s="8" customFormat="1" ht="20.100000000000001" customHeight="1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2:25" s="8" customFormat="1" ht="20.100000000000001" customHeight="1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2:25" s="8" customFormat="1" ht="20.100000000000001" customHeight="1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2:25" s="8" customFormat="1" ht="20.100000000000001" customHeight="1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2:25" s="8" customFormat="1" ht="20.100000000000001" customHeight="1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2:25" s="8" customFormat="1" ht="20.100000000000001" customHeight="1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2:25" s="8" customFormat="1" ht="20.100000000000001" customHeight="1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2:25" s="8" customFormat="1" ht="20.100000000000001" customHeight="1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2:25" s="8" customFormat="1" ht="20.100000000000001" customHeight="1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2:25" s="8" customFormat="1" ht="20.100000000000001" customHeight="1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2:25" s="8" customFormat="1" ht="20.100000000000001" customHeight="1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2:25" s="8" customFormat="1" ht="20.100000000000001" customHeight="1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2:25" s="8" customFormat="1" ht="20.100000000000001" customHeight="1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2:25" s="8" customFormat="1" ht="20.100000000000001" customHeight="1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2:25" s="8" customFormat="1" ht="20.100000000000001" customHeight="1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2:25" s="8" customFormat="1" ht="20.100000000000001" customHeight="1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2:25" s="8" customFormat="1" ht="20.100000000000001" customHeight="1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2:25" s="8" customFormat="1" ht="20.100000000000001" customHeight="1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2:25" s="8" customFormat="1" ht="20.100000000000001" customHeight="1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2:25" s="8" customFormat="1" ht="20.100000000000001" customHeight="1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2:25" s="8" customFormat="1" ht="20.100000000000001" customHeight="1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</sheetData>
  <mergeCells count="22">
    <mergeCell ref="B8:D8"/>
    <mergeCell ref="E8:H8"/>
    <mergeCell ref="N8:Q9"/>
    <mergeCell ref="R8:U9"/>
    <mergeCell ref="V8:Y9"/>
    <mergeCell ref="B2:Y5"/>
    <mergeCell ref="E7:H7"/>
    <mergeCell ref="N7:Q7"/>
    <mergeCell ref="R7:U7"/>
    <mergeCell ref="V7:Y7"/>
    <mergeCell ref="V11:Y11"/>
    <mergeCell ref="B10:C10"/>
    <mergeCell ref="D10:F10"/>
    <mergeCell ref="G10:M10"/>
    <mergeCell ref="N10:Q10"/>
    <mergeCell ref="R10:U10"/>
    <mergeCell ref="V10:Y10"/>
    <mergeCell ref="B11:C11"/>
    <mergeCell ref="D11:F11"/>
    <mergeCell ref="G11:M11"/>
    <mergeCell ref="N11:Q11"/>
    <mergeCell ref="R11:U11"/>
  </mergeCells>
  <phoneticPr fontId="2" type="noConversion"/>
  <dataValidations count="1">
    <dataValidation type="list" allowBlank="1" showInputMessage="1" sqref="E7:H8">
      <formula1>"1월,2월,3월,4월,5월,6월,7월,8월,9월,10월,11월,12월"</formula1>
    </dataValidation>
  </dataValidations>
  <printOptions horizontalCentered="1"/>
  <pageMargins left="0.59055118110236227" right="0.59055118110236227" top="0.78740157480314965" bottom="0.78740157480314965" header="0" footer="0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Y48"/>
  <sheetViews>
    <sheetView showGridLines="0" showZeros="0" zoomScale="130" zoomScaleNormal="130" workbookViewId="0">
      <pane ySplit="10" topLeftCell="A11" activePane="bottomLeft" state="frozen"/>
      <selection pane="bottomLeft" activeCell="G21" sqref="G21:M21"/>
    </sheetView>
  </sheetViews>
  <sheetFormatPr defaultColWidth="3.625" defaultRowHeight="18" customHeight="1"/>
  <sheetData>
    <row r="2" spans="2:25" ht="15" customHeight="1">
      <c r="B2" s="114" t="s">
        <v>8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6"/>
    </row>
    <row r="3" spans="2:25" ht="15" customHeight="1"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9"/>
    </row>
    <row r="4" spans="2:25" ht="15" customHeight="1"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2"/>
    </row>
    <row r="5" spans="2:25" ht="15" customHeight="1">
      <c r="B5" s="123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5"/>
    </row>
    <row r="6" spans="2:25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2:25" s="8" customFormat="1" ht="20.100000000000001" customHeight="1">
      <c r="B7" s="6"/>
      <c r="C7" s="6"/>
      <c r="D7" s="6"/>
      <c r="E7" s="126"/>
      <c r="F7" s="126"/>
      <c r="G7" s="126"/>
      <c r="H7" s="126"/>
      <c r="I7" s="7"/>
      <c r="J7" s="7"/>
      <c r="K7" s="7"/>
      <c r="L7" s="7"/>
      <c r="M7" s="7"/>
      <c r="N7" s="104" t="s">
        <v>9</v>
      </c>
      <c r="O7" s="105"/>
      <c r="P7" s="105"/>
      <c r="Q7" s="105"/>
      <c r="R7" s="105" t="s">
        <v>10</v>
      </c>
      <c r="S7" s="105"/>
      <c r="T7" s="105"/>
      <c r="U7" s="105"/>
      <c r="V7" s="105" t="s">
        <v>11</v>
      </c>
      <c r="W7" s="105"/>
      <c r="X7" s="105"/>
      <c r="Y7" s="106"/>
    </row>
    <row r="8" spans="2:25" s="8" customFormat="1" ht="20.100000000000001" customHeight="1">
      <c r="B8" s="104" t="s">
        <v>12</v>
      </c>
      <c r="C8" s="105"/>
      <c r="D8" s="105"/>
      <c r="E8" s="127" t="s">
        <v>59</v>
      </c>
      <c r="F8" s="127"/>
      <c r="G8" s="127"/>
      <c r="H8" s="128"/>
      <c r="I8" s="6"/>
      <c r="J8" s="6"/>
      <c r="K8" s="6"/>
      <c r="L8" s="7"/>
      <c r="M8" s="7"/>
      <c r="N8" s="129">
        <f>SUM(R11:U48)</f>
        <v>2389393</v>
      </c>
      <c r="O8" s="130"/>
      <c r="P8" s="130"/>
      <c r="Q8" s="130"/>
      <c r="R8" s="130">
        <f>SUM(V11:Y48)</f>
        <v>1015160</v>
      </c>
      <c r="S8" s="130"/>
      <c r="T8" s="130"/>
      <c r="U8" s="130"/>
      <c r="V8" s="130">
        <f>N8-R8</f>
        <v>1374233</v>
      </c>
      <c r="W8" s="130"/>
      <c r="X8" s="130"/>
      <c r="Y8" s="133"/>
    </row>
    <row r="9" spans="2:25" s="8" customFormat="1" ht="20.100000000000001" customHeight="1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131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4"/>
    </row>
    <row r="10" spans="2:25" s="8" customFormat="1" ht="24.95" customHeight="1">
      <c r="B10" s="104" t="s">
        <v>0</v>
      </c>
      <c r="C10" s="105"/>
      <c r="D10" s="105" t="s">
        <v>1</v>
      </c>
      <c r="E10" s="105"/>
      <c r="F10" s="105"/>
      <c r="G10" s="105" t="s">
        <v>2</v>
      </c>
      <c r="H10" s="105"/>
      <c r="I10" s="105"/>
      <c r="J10" s="105"/>
      <c r="K10" s="105"/>
      <c r="L10" s="105"/>
      <c r="M10" s="105"/>
      <c r="N10" s="105" t="s">
        <v>3</v>
      </c>
      <c r="O10" s="105"/>
      <c r="P10" s="105"/>
      <c r="Q10" s="105"/>
      <c r="R10" s="105" t="s">
        <v>4</v>
      </c>
      <c r="S10" s="105"/>
      <c r="T10" s="105"/>
      <c r="U10" s="105"/>
      <c r="V10" s="105" t="s">
        <v>5</v>
      </c>
      <c r="W10" s="105"/>
      <c r="X10" s="105"/>
      <c r="Y10" s="106"/>
    </row>
    <row r="11" spans="2:25" s="8" customFormat="1" ht="20.100000000000001" customHeight="1">
      <c r="B11" s="145">
        <v>1</v>
      </c>
      <c r="C11" s="146"/>
      <c r="D11" s="111"/>
      <c r="E11" s="110"/>
      <c r="F11" s="108"/>
      <c r="G11" s="147" t="s">
        <v>16</v>
      </c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>
        <v>50000</v>
      </c>
      <c r="S11" s="146"/>
      <c r="T11" s="146"/>
      <c r="U11" s="146"/>
      <c r="V11" s="146"/>
      <c r="W11" s="146"/>
      <c r="X11" s="146"/>
      <c r="Y11" s="148"/>
    </row>
    <row r="12" spans="2:25" s="8" customFormat="1" ht="20.100000000000001" customHeight="1">
      <c r="B12" s="135">
        <v>6</v>
      </c>
      <c r="C12" s="136"/>
      <c r="D12" s="137" t="s">
        <v>60</v>
      </c>
      <c r="E12" s="138"/>
      <c r="F12" s="136"/>
      <c r="G12" s="137" t="s">
        <v>61</v>
      </c>
      <c r="H12" s="138"/>
      <c r="I12" s="138"/>
      <c r="J12" s="138"/>
      <c r="K12" s="138"/>
      <c r="L12" s="138"/>
      <c r="M12" s="136"/>
      <c r="N12" s="137" t="s">
        <v>15</v>
      </c>
      <c r="O12" s="138"/>
      <c r="P12" s="138"/>
      <c r="Q12" s="136"/>
      <c r="R12" s="137"/>
      <c r="S12" s="138"/>
      <c r="T12" s="138"/>
      <c r="U12" s="136"/>
      <c r="V12" s="137">
        <v>49800</v>
      </c>
      <c r="W12" s="138"/>
      <c r="X12" s="138"/>
      <c r="Y12" s="139"/>
    </row>
    <row r="13" spans="2:25" s="8" customFormat="1" ht="20.100000000000001" customHeight="1">
      <c r="B13" s="135">
        <v>14</v>
      </c>
      <c r="C13" s="136"/>
      <c r="D13" s="137" t="s">
        <v>28</v>
      </c>
      <c r="E13" s="138"/>
      <c r="F13" s="136"/>
      <c r="G13" s="137" t="s">
        <v>136</v>
      </c>
      <c r="H13" s="138"/>
      <c r="I13" s="138"/>
      <c r="J13" s="138"/>
      <c r="K13" s="138"/>
      <c r="L13" s="138"/>
      <c r="M13" s="136"/>
      <c r="N13" s="137" t="s">
        <v>30</v>
      </c>
      <c r="O13" s="138"/>
      <c r="P13" s="138"/>
      <c r="Q13" s="136"/>
      <c r="R13" s="137">
        <v>50000</v>
      </c>
      <c r="S13" s="138"/>
      <c r="T13" s="138"/>
      <c r="U13" s="136"/>
      <c r="V13" s="137"/>
      <c r="W13" s="138"/>
      <c r="X13" s="138"/>
      <c r="Y13" s="139"/>
    </row>
    <row r="14" spans="2:25" s="8" customFormat="1" ht="20.100000000000001" customHeight="1">
      <c r="B14" s="135"/>
      <c r="C14" s="136"/>
      <c r="D14" s="137" t="s">
        <v>28</v>
      </c>
      <c r="E14" s="138"/>
      <c r="F14" s="136"/>
      <c r="G14" s="137" t="s">
        <v>62</v>
      </c>
      <c r="H14" s="138"/>
      <c r="I14" s="138"/>
      <c r="J14" s="138"/>
      <c r="K14" s="138"/>
      <c r="L14" s="138"/>
      <c r="M14" s="136"/>
      <c r="N14" s="137" t="s">
        <v>30</v>
      </c>
      <c r="O14" s="138"/>
      <c r="P14" s="138"/>
      <c r="Q14" s="136"/>
      <c r="R14" s="137">
        <v>50000</v>
      </c>
      <c r="S14" s="138"/>
      <c r="T14" s="138"/>
      <c r="U14" s="136"/>
      <c r="V14" s="137"/>
      <c r="W14" s="138"/>
      <c r="X14" s="138"/>
      <c r="Y14" s="139"/>
    </row>
    <row r="15" spans="2:25" s="8" customFormat="1" ht="20.100000000000001" customHeight="1">
      <c r="B15" s="135"/>
      <c r="C15" s="136"/>
      <c r="D15" s="137" t="s">
        <v>28</v>
      </c>
      <c r="E15" s="138"/>
      <c r="F15" s="136"/>
      <c r="G15" s="137" t="s">
        <v>63</v>
      </c>
      <c r="H15" s="138"/>
      <c r="I15" s="138"/>
      <c r="J15" s="138"/>
      <c r="K15" s="138"/>
      <c r="L15" s="138"/>
      <c r="M15" s="136"/>
      <c r="N15" s="137" t="s">
        <v>30</v>
      </c>
      <c r="O15" s="138"/>
      <c r="P15" s="138"/>
      <c r="Q15" s="136"/>
      <c r="R15" s="137">
        <v>50000</v>
      </c>
      <c r="S15" s="138"/>
      <c r="T15" s="138"/>
      <c r="U15" s="136"/>
      <c r="V15" s="137"/>
      <c r="W15" s="138"/>
      <c r="X15" s="138"/>
      <c r="Y15" s="139"/>
    </row>
    <row r="16" spans="2:25" s="8" customFormat="1" ht="20.100000000000001" customHeight="1">
      <c r="B16" s="135"/>
      <c r="C16" s="136"/>
      <c r="D16" s="137" t="s">
        <v>28</v>
      </c>
      <c r="E16" s="138"/>
      <c r="F16" s="136"/>
      <c r="G16" s="137" t="s">
        <v>64</v>
      </c>
      <c r="H16" s="138"/>
      <c r="I16" s="138"/>
      <c r="J16" s="138"/>
      <c r="K16" s="138"/>
      <c r="L16" s="138"/>
      <c r="M16" s="136"/>
      <c r="N16" s="137" t="s">
        <v>30</v>
      </c>
      <c r="O16" s="138"/>
      <c r="P16" s="138"/>
      <c r="Q16" s="136"/>
      <c r="R16" s="137">
        <v>50000</v>
      </c>
      <c r="S16" s="138"/>
      <c r="T16" s="138"/>
      <c r="U16" s="136"/>
      <c r="V16" s="137"/>
      <c r="W16" s="138"/>
      <c r="X16" s="138"/>
      <c r="Y16" s="139"/>
    </row>
    <row r="17" spans="2:25" s="8" customFormat="1" ht="20.100000000000001" customHeight="1">
      <c r="B17" s="135">
        <v>15</v>
      </c>
      <c r="C17" s="136"/>
      <c r="D17" s="137" t="s">
        <v>28</v>
      </c>
      <c r="E17" s="138"/>
      <c r="F17" s="136"/>
      <c r="G17" s="137" t="s">
        <v>137</v>
      </c>
      <c r="H17" s="138"/>
      <c r="I17" s="138"/>
      <c r="J17" s="138"/>
      <c r="K17" s="138"/>
      <c r="L17" s="138"/>
      <c r="M17" s="136"/>
      <c r="N17" s="137" t="s">
        <v>30</v>
      </c>
      <c r="O17" s="138"/>
      <c r="P17" s="138"/>
      <c r="Q17" s="136"/>
      <c r="R17" s="137">
        <v>50000</v>
      </c>
      <c r="S17" s="138"/>
      <c r="T17" s="138"/>
      <c r="U17" s="136"/>
      <c r="V17" s="137"/>
      <c r="W17" s="138"/>
      <c r="X17" s="138"/>
      <c r="Y17" s="139"/>
    </row>
    <row r="18" spans="2:25" s="8" customFormat="1" ht="20.100000000000001" customHeight="1">
      <c r="B18" s="135"/>
      <c r="C18" s="136"/>
      <c r="D18" s="137" t="s">
        <v>28</v>
      </c>
      <c r="E18" s="138"/>
      <c r="F18" s="136"/>
      <c r="G18" s="137" t="s">
        <v>138</v>
      </c>
      <c r="H18" s="138"/>
      <c r="I18" s="138"/>
      <c r="J18" s="138"/>
      <c r="K18" s="138"/>
      <c r="L18" s="138"/>
      <c r="M18" s="136"/>
      <c r="N18" s="137" t="s">
        <v>30</v>
      </c>
      <c r="O18" s="138"/>
      <c r="P18" s="138"/>
      <c r="Q18" s="136"/>
      <c r="R18" s="137">
        <v>50000</v>
      </c>
      <c r="S18" s="138"/>
      <c r="T18" s="138"/>
      <c r="U18" s="136"/>
      <c r="V18" s="137"/>
      <c r="W18" s="138"/>
      <c r="X18" s="138"/>
      <c r="Y18" s="139"/>
    </row>
    <row r="19" spans="2:25" s="8" customFormat="1" ht="20.100000000000001" customHeight="1">
      <c r="B19" s="135"/>
      <c r="C19" s="136"/>
      <c r="D19" s="137" t="s">
        <v>28</v>
      </c>
      <c r="E19" s="138"/>
      <c r="F19" s="136"/>
      <c r="G19" s="137" t="s">
        <v>65</v>
      </c>
      <c r="H19" s="138"/>
      <c r="I19" s="138"/>
      <c r="J19" s="138"/>
      <c r="K19" s="138"/>
      <c r="L19" s="138"/>
      <c r="M19" s="136"/>
      <c r="N19" s="137" t="s">
        <v>30</v>
      </c>
      <c r="O19" s="138"/>
      <c r="P19" s="138"/>
      <c r="Q19" s="136"/>
      <c r="R19" s="137">
        <v>50000</v>
      </c>
      <c r="S19" s="138"/>
      <c r="T19" s="138"/>
      <c r="U19" s="136"/>
      <c r="V19" s="137"/>
      <c r="W19" s="138"/>
      <c r="X19" s="138"/>
      <c r="Y19" s="139"/>
    </row>
    <row r="20" spans="2:25" s="8" customFormat="1" ht="20.100000000000001" customHeight="1">
      <c r="B20" s="135">
        <v>18</v>
      </c>
      <c r="C20" s="136"/>
      <c r="D20" s="137" t="s">
        <v>28</v>
      </c>
      <c r="E20" s="138"/>
      <c r="F20" s="136"/>
      <c r="G20" s="137" t="s">
        <v>221</v>
      </c>
      <c r="H20" s="138"/>
      <c r="I20" s="138"/>
      <c r="J20" s="138"/>
      <c r="K20" s="138"/>
      <c r="L20" s="138"/>
      <c r="M20" s="136"/>
      <c r="N20" s="137" t="s">
        <v>30</v>
      </c>
      <c r="O20" s="138"/>
      <c r="P20" s="138"/>
      <c r="Q20" s="136"/>
      <c r="R20" s="137">
        <v>50000</v>
      </c>
      <c r="S20" s="138"/>
      <c r="T20" s="138"/>
      <c r="U20" s="136"/>
      <c r="V20" s="137"/>
      <c r="W20" s="138"/>
      <c r="X20" s="138"/>
      <c r="Y20" s="139"/>
    </row>
    <row r="21" spans="2:25" s="8" customFormat="1" ht="20.100000000000001" customHeight="1">
      <c r="B21" s="135">
        <v>19</v>
      </c>
      <c r="C21" s="136"/>
      <c r="D21" s="137" t="s">
        <v>28</v>
      </c>
      <c r="E21" s="138"/>
      <c r="F21" s="136"/>
      <c r="G21" s="137" t="s">
        <v>66</v>
      </c>
      <c r="H21" s="138"/>
      <c r="I21" s="138"/>
      <c r="J21" s="138"/>
      <c r="K21" s="138"/>
      <c r="L21" s="138"/>
      <c r="M21" s="136"/>
      <c r="N21" s="137" t="s">
        <v>30</v>
      </c>
      <c r="O21" s="138"/>
      <c r="P21" s="138"/>
      <c r="Q21" s="136"/>
      <c r="R21" s="137">
        <v>50000</v>
      </c>
      <c r="S21" s="138"/>
      <c r="T21" s="138"/>
      <c r="U21" s="136"/>
      <c r="V21" s="137"/>
      <c r="W21" s="138"/>
      <c r="X21" s="138"/>
      <c r="Y21" s="139"/>
    </row>
    <row r="22" spans="2:25" s="8" customFormat="1" ht="20.100000000000001" customHeight="1">
      <c r="B22" s="135"/>
      <c r="C22" s="136"/>
      <c r="D22" s="137" t="s">
        <v>28</v>
      </c>
      <c r="E22" s="138"/>
      <c r="F22" s="136"/>
      <c r="G22" s="137" t="s">
        <v>67</v>
      </c>
      <c r="H22" s="138"/>
      <c r="I22" s="138"/>
      <c r="J22" s="138"/>
      <c r="K22" s="138"/>
      <c r="L22" s="138"/>
      <c r="M22" s="136"/>
      <c r="N22" s="137" t="s">
        <v>30</v>
      </c>
      <c r="O22" s="138"/>
      <c r="P22" s="138"/>
      <c r="Q22" s="136"/>
      <c r="R22" s="137">
        <v>50000</v>
      </c>
      <c r="S22" s="138"/>
      <c r="T22" s="138"/>
      <c r="U22" s="136"/>
      <c r="V22" s="137"/>
      <c r="W22" s="138"/>
      <c r="X22" s="138"/>
      <c r="Y22" s="139"/>
    </row>
    <row r="23" spans="2:25" s="8" customFormat="1" ht="20.100000000000001" customHeight="1">
      <c r="B23" s="135">
        <v>20</v>
      </c>
      <c r="C23" s="136"/>
      <c r="D23" s="137" t="s">
        <v>28</v>
      </c>
      <c r="E23" s="138"/>
      <c r="F23" s="136"/>
      <c r="G23" s="137" t="s">
        <v>139</v>
      </c>
      <c r="H23" s="138"/>
      <c r="I23" s="138"/>
      <c r="J23" s="138"/>
      <c r="K23" s="138"/>
      <c r="L23" s="138"/>
      <c r="M23" s="136"/>
      <c r="N23" s="137" t="s">
        <v>30</v>
      </c>
      <c r="O23" s="138"/>
      <c r="P23" s="138"/>
      <c r="Q23" s="136"/>
      <c r="R23" s="137">
        <v>50000</v>
      </c>
      <c r="S23" s="138"/>
      <c r="T23" s="138"/>
      <c r="U23" s="136"/>
      <c r="V23" s="137"/>
      <c r="W23" s="138"/>
      <c r="X23" s="138"/>
      <c r="Y23" s="139"/>
    </row>
    <row r="24" spans="2:25" s="8" customFormat="1" ht="20.100000000000001" customHeight="1">
      <c r="B24" s="135"/>
      <c r="C24" s="136"/>
      <c r="D24" s="137" t="s">
        <v>13</v>
      </c>
      <c r="E24" s="138"/>
      <c r="F24" s="136"/>
      <c r="G24" s="137" t="s">
        <v>71</v>
      </c>
      <c r="H24" s="138"/>
      <c r="I24" s="138"/>
      <c r="J24" s="138"/>
      <c r="K24" s="138"/>
      <c r="L24" s="138"/>
      <c r="M24" s="136"/>
      <c r="N24" s="137" t="s">
        <v>30</v>
      </c>
      <c r="O24" s="138"/>
      <c r="P24" s="138"/>
      <c r="Q24" s="136"/>
      <c r="R24" s="137"/>
      <c r="S24" s="138"/>
      <c r="T24" s="138"/>
      <c r="U24" s="136"/>
      <c r="V24" s="137">
        <v>240000</v>
      </c>
      <c r="W24" s="138"/>
      <c r="X24" s="138"/>
      <c r="Y24" s="139"/>
    </row>
    <row r="25" spans="2:25" s="8" customFormat="1" ht="20.100000000000001" customHeight="1">
      <c r="B25" s="135"/>
      <c r="C25" s="136"/>
      <c r="D25" s="137" t="s">
        <v>28</v>
      </c>
      <c r="E25" s="138"/>
      <c r="F25" s="136"/>
      <c r="G25" s="137" t="s">
        <v>68</v>
      </c>
      <c r="H25" s="138"/>
      <c r="I25" s="138"/>
      <c r="J25" s="138"/>
      <c r="K25" s="138"/>
      <c r="L25" s="138"/>
      <c r="M25" s="136"/>
      <c r="N25" s="137" t="s">
        <v>30</v>
      </c>
      <c r="O25" s="138"/>
      <c r="P25" s="138"/>
      <c r="Q25" s="136"/>
      <c r="R25" s="137">
        <v>50000</v>
      </c>
      <c r="S25" s="138"/>
      <c r="T25" s="138"/>
      <c r="U25" s="136"/>
      <c r="V25" s="137"/>
      <c r="W25" s="138"/>
      <c r="X25" s="138"/>
      <c r="Y25" s="139"/>
    </row>
    <row r="26" spans="2:25" s="8" customFormat="1" ht="20.100000000000001" customHeight="1">
      <c r="B26" s="135"/>
      <c r="C26" s="136"/>
      <c r="D26" s="137" t="s">
        <v>28</v>
      </c>
      <c r="E26" s="138"/>
      <c r="F26" s="136"/>
      <c r="G26" s="137" t="s">
        <v>69</v>
      </c>
      <c r="H26" s="138"/>
      <c r="I26" s="138"/>
      <c r="J26" s="138"/>
      <c r="K26" s="138"/>
      <c r="L26" s="138"/>
      <c r="M26" s="136"/>
      <c r="N26" s="137" t="s">
        <v>30</v>
      </c>
      <c r="O26" s="138"/>
      <c r="P26" s="138"/>
      <c r="Q26" s="136"/>
      <c r="R26" s="137">
        <v>50000</v>
      </c>
      <c r="S26" s="138"/>
      <c r="T26" s="138"/>
      <c r="U26" s="136"/>
      <c r="V26" s="137"/>
      <c r="W26" s="138"/>
      <c r="X26" s="138"/>
      <c r="Y26" s="139"/>
    </row>
    <row r="27" spans="2:25" s="8" customFormat="1" ht="20.100000000000001" customHeight="1">
      <c r="B27" s="135"/>
      <c r="C27" s="136"/>
      <c r="D27" s="137" t="s">
        <v>28</v>
      </c>
      <c r="E27" s="138"/>
      <c r="F27" s="136"/>
      <c r="G27" s="137" t="s">
        <v>70</v>
      </c>
      <c r="H27" s="138"/>
      <c r="I27" s="138"/>
      <c r="J27" s="138"/>
      <c r="K27" s="138"/>
      <c r="L27" s="138"/>
      <c r="M27" s="136"/>
      <c r="N27" s="137" t="s">
        <v>30</v>
      </c>
      <c r="O27" s="138"/>
      <c r="P27" s="138"/>
      <c r="Q27" s="136"/>
      <c r="R27" s="137">
        <v>50000</v>
      </c>
      <c r="S27" s="138"/>
      <c r="T27" s="138"/>
      <c r="U27" s="136"/>
      <c r="V27" s="137"/>
      <c r="W27" s="138"/>
      <c r="X27" s="138"/>
      <c r="Y27" s="139"/>
    </row>
    <row r="28" spans="2:25" s="8" customFormat="1" ht="20.100000000000001" customHeight="1">
      <c r="B28" s="135">
        <v>22</v>
      </c>
      <c r="C28" s="136"/>
      <c r="D28" s="137" t="s">
        <v>13</v>
      </c>
      <c r="E28" s="138"/>
      <c r="F28" s="136"/>
      <c r="G28" s="137" t="s">
        <v>72</v>
      </c>
      <c r="H28" s="138"/>
      <c r="I28" s="138"/>
      <c r="J28" s="138"/>
      <c r="K28" s="138"/>
      <c r="L28" s="138"/>
      <c r="M28" s="136"/>
      <c r="N28" s="137" t="s">
        <v>96</v>
      </c>
      <c r="O28" s="138"/>
      <c r="P28" s="138"/>
      <c r="Q28" s="136"/>
      <c r="R28" s="137"/>
      <c r="S28" s="138"/>
      <c r="T28" s="138"/>
      <c r="U28" s="136"/>
      <c r="V28" s="137">
        <v>79700</v>
      </c>
      <c r="W28" s="138"/>
      <c r="X28" s="138"/>
      <c r="Y28" s="139"/>
    </row>
    <row r="29" spans="2:25" s="8" customFormat="1" ht="20.100000000000001" customHeight="1">
      <c r="B29" s="135"/>
      <c r="C29" s="136"/>
      <c r="D29" s="137" t="s">
        <v>13</v>
      </c>
      <c r="E29" s="138"/>
      <c r="F29" s="136"/>
      <c r="G29" s="137" t="s">
        <v>73</v>
      </c>
      <c r="H29" s="138"/>
      <c r="I29" s="138"/>
      <c r="J29" s="138"/>
      <c r="K29" s="138"/>
      <c r="L29" s="138"/>
      <c r="M29" s="136"/>
      <c r="N29" s="137" t="s">
        <v>96</v>
      </c>
      <c r="O29" s="138"/>
      <c r="P29" s="138"/>
      <c r="Q29" s="136"/>
      <c r="R29" s="137"/>
      <c r="S29" s="138"/>
      <c r="T29" s="138"/>
      <c r="U29" s="136"/>
      <c r="V29" s="137">
        <v>21920</v>
      </c>
      <c r="W29" s="138"/>
      <c r="X29" s="138"/>
      <c r="Y29" s="139"/>
    </row>
    <row r="30" spans="2:25" s="8" customFormat="1" ht="20.100000000000001" customHeight="1">
      <c r="B30" s="135"/>
      <c r="C30" s="136"/>
      <c r="D30" s="137" t="s">
        <v>29</v>
      </c>
      <c r="E30" s="138"/>
      <c r="F30" s="136"/>
      <c r="G30" s="137" t="s">
        <v>74</v>
      </c>
      <c r="H30" s="138"/>
      <c r="I30" s="138"/>
      <c r="J30" s="138"/>
      <c r="K30" s="138"/>
      <c r="L30" s="138"/>
      <c r="M30" s="136"/>
      <c r="N30" s="137" t="s">
        <v>30</v>
      </c>
      <c r="O30" s="138"/>
      <c r="P30" s="138"/>
      <c r="Q30" s="136"/>
      <c r="R30" s="137">
        <v>1000000</v>
      </c>
      <c r="S30" s="138"/>
      <c r="T30" s="138"/>
      <c r="U30" s="136"/>
      <c r="V30" s="137"/>
      <c r="W30" s="138"/>
      <c r="X30" s="138"/>
      <c r="Y30" s="139"/>
    </row>
    <row r="31" spans="2:25" s="8" customFormat="1" ht="20.100000000000001" customHeight="1">
      <c r="B31" s="135">
        <v>23</v>
      </c>
      <c r="C31" s="136"/>
      <c r="D31" s="137" t="s">
        <v>75</v>
      </c>
      <c r="E31" s="138"/>
      <c r="F31" s="136"/>
      <c r="G31" s="137" t="s">
        <v>76</v>
      </c>
      <c r="H31" s="138"/>
      <c r="I31" s="138"/>
      <c r="J31" s="138"/>
      <c r="K31" s="138"/>
      <c r="L31" s="138"/>
      <c r="M31" s="136"/>
      <c r="N31" s="137"/>
      <c r="O31" s="138"/>
      <c r="P31" s="138"/>
      <c r="Q31" s="136"/>
      <c r="R31" s="137">
        <v>138</v>
      </c>
      <c r="S31" s="138"/>
      <c r="T31" s="138"/>
      <c r="U31" s="136"/>
      <c r="V31" s="137"/>
      <c r="W31" s="138"/>
      <c r="X31" s="138"/>
      <c r="Y31" s="139"/>
    </row>
    <row r="32" spans="2:25" s="8" customFormat="1" ht="20.100000000000001" customHeight="1">
      <c r="B32" s="135">
        <v>25</v>
      </c>
      <c r="C32" s="136"/>
      <c r="D32" s="137"/>
      <c r="E32" s="138"/>
      <c r="F32" s="136"/>
      <c r="G32" s="137" t="s">
        <v>84</v>
      </c>
      <c r="H32" s="138"/>
      <c r="I32" s="138"/>
      <c r="J32" s="138"/>
      <c r="K32" s="138"/>
      <c r="L32" s="138"/>
      <c r="M32" s="136"/>
      <c r="N32" s="137" t="s">
        <v>30</v>
      </c>
      <c r="O32" s="138"/>
      <c r="P32" s="138"/>
      <c r="Q32" s="136"/>
      <c r="R32" s="137">
        <v>161235</v>
      </c>
      <c r="S32" s="138"/>
      <c r="T32" s="138"/>
      <c r="U32" s="136"/>
      <c r="V32" s="137"/>
      <c r="W32" s="138"/>
      <c r="X32" s="138"/>
      <c r="Y32" s="139"/>
    </row>
    <row r="33" spans="2:25" s="8" customFormat="1" ht="20.100000000000001" customHeight="1">
      <c r="B33" s="135"/>
      <c r="C33" s="136"/>
      <c r="D33" s="137" t="s">
        <v>13</v>
      </c>
      <c r="E33" s="138"/>
      <c r="F33" s="136"/>
      <c r="G33" s="137" t="s">
        <v>77</v>
      </c>
      <c r="H33" s="138"/>
      <c r="I33" s="138"/>
      <c r="J33" s="138"/>
      <c r="K33" s="138"/>
      <c r="L33" s="138"/>
      <c r="M33" s="136"/>
      <c r="N33" s="137" t="s">
        <v>15</v>
      </c>
      <c r="O33" s="138"/>
      <c r="P33" s="138"/>
      <c r="Q33" s="136"/>
      <c r="R33" s="137"/>
      <c r="S33" s="138"/>
      <c r="T33" s="138"/>
      <c r="U33" s="136"/>
      <c r="V33" s="137">
        <v>72500</v>
      </c>
      <c r="W33" s="138"/>
      <c r="X33" s="138"/>
      <c r="Y33" s="139"/>
    </row>
    <row r="34" spans="2:25" s="8" customFormat="1" ht="20.100000000000001" customHeight="1">
      <c r="B34" s="135"/>
      <c r="C34" s="136"/>
      <c r="D34" s="137" t="s">
        <v>28</v>
      </c>
      <c r="E34" s="138"/>
      <c r="F34" s="136"/>
      <c r="G34" s="137" t="s">
        <v>78</v>
      </c>
      <c r="H34" s="138"/>
      <c r="I34" s="138"/>
      <c r="J34" s="138"/>
      <c r="K34" s="138"/>
      <c r="L34" s="138"/>
      <c r="M34" s="136"/>
      <c r="N34" s="137" t="s">
        <v>30</v>
      </c>
      <c r="O34" s="138"/>
      <c r="P34" s="138"/>
      <c r="Q34" s="136"/>
      <c r="R34" s="137">
        <v>50000</v>
      </c>
      <c r="S34" s="138"/>
      <c r="T34" s="138"/>
      <c r="U34" s="136"/>
      <c r="V34" s="137"/>
      <c r="W34" s="138"/>
      <c r="X34" s="138"/>
      <c r="Y34" s="139"/>
    </row>
    <row r="35" spans="2:25" s="8" customFormat="1" ht="20.100000000000001" customHeight="1">
      <c r="B35" s="135">
        <v>26</v>
      </c>
      <c r="C35" s="136"/>
      <c r="D35" s="137" t="s">
        <v>13</v>
      </c>
      <c r="E35" s="138"/>
      <c r="F35" s="136"/>
      <c r="G35" s="137" t="s">
        <v>79</v>
      </c>
      <c r="H35" s="138"/>
      <c r="I35" s="138"/>
      <c r="J35" s="138"/>
      <c r="K35" s="138"/>
      <c r="L35" s="138"/>
      <c r="M35" s="136"/>
      <c r="N35" s="137" t="s">
        <v>30</v>
      </c>
      <c r="O35" s="138"/>
      <c r="P35" s="138"/>
      <c r="Q35" s="136"/>
      <c r="R35" s="137"/>
      <c r="S35" s="138"/>
      <c r="T35" s="138"/>
      <c r="U35" s="136"/>
      <c r="V35" s="137">
        <v>100000</v>
      </c>
      <c r="W35" s="138"/>
      <c r="X35" s="138"/>
      <c r="Y35" s="139"/>
    </row>
    <row r="36" spans="2:25" s="8" customFormat="1" ht="20.100000000000001" customHeight="1">
      <c r="B36" s="135"/>
      <c r="C36" s="136"/>
      <c r="D36" s="137" t="s">
        <v>13</v>
      </c>
      <c r="E36" s="138"/>
      <c r="F36" s="136"/>
      <c r="G36" s="137" t="s">
        <v>38</v>
      </c>
      <c r="H36" s="138"/>
      <c r="I36" s="138"/>
      <c r="J36" s="138"/>
      <c r="K36" s="138"/>
      <c r="L36" s="138"/>
      <c r="M36" s="136"/>
      <c r="N36" s="137" t="s">
        <v>15</v>
      </c>
      <c r="O36" s="138"/>
      <c r="P36" s="138"/>
      <c r="Q36" s="136"/>
      <c r="R36" s="137"/>
      <c r="S36" s="138"/>
      <c r="T36" s="138"/>
      <c r="U36" s="136"/>
      <c r="V36" s="137">
        <v>60000</v>
      </c>
      <c r="W36" s="138"/>
      <c r="X36" s="138"/>
      <c r="Y36" s="139"/>
    </row>
    <row r="37" spans="2:25" s="8" customFormat="1" ht="20.100000000000001" customHeight="1">
      <c r="B37" s="135"/>
      <c r="C37" s="136"/>
      <c r="D37" s="137" t="s">
        <v>13</v>
      </c>
      <c r="E37" s="138"/>
      <c r="F37" s="136"/>
      <c r="G37" s="137" t="s">
        <v>80</v>
      </c>
      <c r="H37" s="138"/>
      <c r="I37" s="138"/>
      <c r="J37" s="138"/>
      <c r="K37" s="138"/>
      <c r="L37" s="138"/>
      <c r="M37" s="136"/>
      <c r="N37" s="137" t="s">
        <v>15</v>
      </c>
      <c r="O37" s="138"/>
      <c r="P37" s="138"/>
      <c r="Q37" s="136"/>
      <c r="R37" s="137"/>
      <c r="S37" s="138"/>
      <c r="T37" s="138"/>
      <c r="U37" s="136"/>
      <c r="V37" s="137">
        <v>5000</v>
      </c>
      <c r="W37" s="138"/>
      <c r="X37" s="138"/>
      <c r="Y37" s="139"/>
    </row>
    <row r="38" spans="2:25" s="8" customFormat="1" ht="20.100000000000001" customHeight="1">
      <c r="B38" s="135"/>
      <c r="C38" s="136"/>
      <c r="D38" s="137" t="s">
        <v>13</v>
      </c>
      <c r="E38" s="138"/>
      <c r="F38" s="136"/>
      <c r="G38" s="137" t="s">
        <v>81</v>
      </c>
      <c r="H38" s="138"/>
      <c r="I38" s="138"/>
      <c r="J38" s="138"/>
      <c r="K38" s="138"/>
      <c r="L38" s="138"/>
      <c r="M38" s="136"/>
      <c r="N38" s="137" t="s">
        <v>15</v>
      </c>
      <c r="O38" s="138"/>
      <c r="P38" s="138"/>
      <c r="Q38" s="136"/>
      <c r="R38" s="137"/>
      <c r="S38" s="138"/>
      <c r="T38" s="138"/>
      <c r="U38" s="136"/>
      <c r="V38" s="137">
        <v>61600</v>
      </c>
      <c r="W38" s="138"/>
      <c r="X38" s="138"/>
      <c r="Y38" s="139"/>
    </row>
    <row r="39" spans="2:25" s="8" customFormat="1" ht="20.100000000000001" customHeight="1">
      <c r="B39" s="135"/>
      <c r="C39" s="136"/>
      <c r="D39" s="137" t="s">
        <v>82</v>
      </c>
      <c r="E39" s="138"/>
      <c r="F39" s="136"/>
      <c r="G39" s="137"/>
      <c r="H39" s="138"/>
      <c r="I39" s="138"/>
      <c r="J39" s="138"/>
      <c r="K39" s="138"/>
      <c r="L39" s="138"/>
      <c r="M39" s="136"/>
      <c r="N39" s="137" t="s">
        <v>15</v>
      </c>
      <c r="O39" s="138"/>
      <c r="P39" s="138"/>
      <c r="Q39" s="136"/>
      <c r="R39" s="137"/>
      <c r="S39" s="138"/>
      <c r="T39" s="138"/>
      <c r="U39" s="136"/>
      <c r="V39" s="137">
        <v>8020</v>
      </c>
      <c r="W39" s="138"/>
      <c r="X39" s="138"/>
      <c r="Y39" s="139"/>
    </row>
    <row r="40" spans="2:25" s="8" customFormat="1" ht="20.100000000000001" customHeight="1">
      <c r="B40" s="135"/>
      <c r="C40" s="136"/>
      <c r="D40" s="137" t="s">
        <v>82</v>
      </c>
      <c r="E40" s="138"/>
      <c r="F40" s="136"/>
      <c r="G40" s="137"/>
      <c r="H40" s="138"/>
      <c r="I40" s="138"/>
      <c r="J40" s="138"/>
      <c r="K40" s="138"/>
      <c r="L40" s="138"/>
      <c r="M40" s="136"/>
      <c r="N40" s="137" t="s">
        <v>15</v>
      </c>
      <c r="O40" s="138"/>
      <c r="P40" s="138"/>
      <c r="Q40" s="136"/>
      <c r="R40" s="137">
        <v>8020</v>
      </c>
      <c r="S40" s="138"/>
      <c r="T40" s="138"/>
      <c r="U40" s="136"/>
      <c r="V40" s="137"/>
      <c r="W40" s="138"/>
      <c r="X40" s="138"/>
      <c r="Y40" s="139"/>
    </row>
    <row r="41" spans="2:25" s="8" customFormat="1" ht="20.100000000000001" customHeight="1">
      <c r="B41" s="135"/>
      <c r="C41" s="136"/>
      <c r="D41" s="137" t="s">
        <v>13</v>
      </c>
      <c r="E41" s="138"/>
      <c r="F41" s="136"/>
      <c r="G41" s="137" t="s">
        <v>83</v>
      </c>
      <c r="H41" s="138"/>
      <c r="I41" s="138"/>
      <c r="J41" s="138"/>
      <c r="K41" s="138"/>
      <c r="L41" s="138"/>
      <c r="M41" s="136"/>
      <c r="N41" s="137" t="s">
        <v>15</v>
      </c>
      <c r="O41" s="138"/>
      <c r="P41" s="138"/>
      <c r="Q41" s="136"/>
      <c r="R41" s="137"/>
      <c r="S41" s="138"/>
      <c r="T41" s="138"/>
      <c r="U41" s="136"/>
      <c r="V41" s="137">
        <v>4620</v>
      </c>
      <c r="W41" s="138"/>
      <c r="X41" s="138"/>
      <c r="Y41" s="139"/>
    </row>
    <row r="42" spans="2:25" s="8" customFormat="1" ht="20.100000000000001" customHeight="1">
      <c r="B42" s="135"/>
      <c r="C42" s="136"/>
      <c r="D42" s="137"/>
      <c r="E42" s="138"/>
      <c r="F42" s="136"/>
      <c r="G42" s="137" t="s">
        <v>85</v>
      </c>
      <c r="H42" s="138"/>
      <c r="I42" s="138"/>
      <c r="J42" s="138"/>
      <c r="K42" s="138"/>
      <c r="L42" s="138"/>
      <c r="M42" s="136"/>
      <c r="N42" s="137" t="s">
        <v>30</v>
      </c>
      <c r="O42" s="138"/>
      <c r="P42" s="138"/>
      <c r="Q42" s="136"/>
      <c r="R42" s="137">
        <v>170000</v>
      </c>
      <c r="S42" s="138"/>
      <c r="T42" s="138"/>
      <c r="U42" s="136"/>
      <c r="V42" s="137"/>
      <c r="W42" s="138"/>
      <c r="X42" s="138"/>
      <c r="Y42" s="139"/>
    </row>
    <row r="43" spans="2:25" ht="18" customHeight="1">
      <c r="B43" s="135"/>
      <c r="C43" s="136"/>
      <c r="D43" s="137" t="s">
        <v>29</v>
      </c>
      <c r="E43" s="138"/>
      <c r="F43" s="136"/>
      <c r="G43" s="137" t="s">
        <v>86</v>
      </c>
      <c r="H43" s="138"/>
      <c r="I43" s="138"/>
      <c r="J43" s="138"/>
      <c r="K43" s="138"/>
      <c r="L43" s="138"/>
      <c r="M43" s="136"/>
      <c r="N43" s="137" t="s">
        <v>30</v>
      </c>
      <c r="O43" s="138"/>
      <c r="P43" s="138"/>
      <c r="Q43" s="136"/>
      <c r="R43" s="137">
        <v>100000</v>
      </c>
      <c r="S43" s="138"/>
      <c r="T43" s="138"/>
      <c r="U43" s="136"/>
      <c r="V43" s="137"/>
      <c r="W43" s="138"/>
      <c r="X43" s="138"/>
      <c r="Y43" s="139"/>
    </row>
    <row r="44" spans="2:25" ht="18" customHeight="1">
      <c r="B44" s="135"/>
      <c r="C44" s="136"/>
      <c r="D44" s="137" t="s">
        <v>28</v>
      </c>
      <c r="E44" s="138"/>
      <c r="F44" s="136"/>
      <c r="G44" s="137" t="s">
        <v>87</v>
      </c>
      <c r="H44" s="138"/>
      <c r="I44" s="138"/>
      <c r="J44" s="138"/>
      <c r="K44" s="138"/>
      <c r="L44" s="138"/>
      <c r="M44" s="136"/>
      <c r="N44" s="137" t="s">
        <v>30</v>
      </c>
      <c r="O44" s="138"/>
      <c r="P44" s="138"/>
      <c r="Q44" s="136"/>
      <c r="R44" s="137">
        <v>50000</v>
      </c>
      <c r="S44" s="138"/>
      <c r="T44" s="138"/>
      <c r="U44" s="136"/>
      <c r="V44" s="137"/>
      <c r="W44" s="138"/>
      <c r="X44" s="138"/>
      <c r="Y44" s="139"/>
    </row>
    <row r="45" spans="2:25" ht="18" customHeight="1">
      <c r="B45" s="135">
        <v>27</v>
      </c>
      <c r="C45" s="136"/>
      <c r="D45" s="137" t="s">
        <v>28</v>
      </c>
      <c r="E45" s="138"/>
      <c r="F45" s="136"/>
      <c r="G45" s="137" t="s">
        <v>88</v>
      </c>
      <c r="H45" s="138"/>
      <c r="I45" s="138"/>
      <c r="J45" s="138"/>
      <c r="K45" s="138"/>
      <c r="L45" s="138"/>
      <c r="M45" s="136"/>
      <c r="N45" s="137" t="s">
        <v>30</v>
      </c>
      <c r="O45" s="138"/>
      <c r="P45" s="138"/>
      <c r="Q45" s="136"/>
      <c r="R45" s="137">
        <v>50000</v>
      </c>
      <c r="S45" s="138"/>
      <c r="T45" s="138"/>
      <c r="U45" s="136"/>
      <c r="V45" s="137"/>
      <c r="W45" s="138"/>
      <c r="X45" s="138"/>
      <c r="Y45" s="139"/>
    </row>
    <row r="46" spans="2:25" ht="18" customHeight="1">
      <c r="B46" s="135"/>
      <c r="C46" s="136"/>
      <c r="D46" s="137" t="s">
        <v>13</v>
      </c>
      <c r="E46" s="138"/>
      <c r="F46" s="136"/>
      <c r="G46" s="137" t="s">
        <v>89</v>
      </c>
      <c r="H46" s="138"/>
      <c r="I46" s="138"/>
      <c r="J46" s="138"/>
      <c r="K46" s="138"/>
      <c r="L46" s="138"/>
      <c r="M46" s="136"/>
      <c r="N46" s="137" t="s">
        <v>37</v>
      </c>
      <c r="O46" s="138"/>
      <c r="P46" s="138"/>
      <c r="Q46" s="136"/>
      <c r="R46" s="137"/>
      <c r="S46" s="138"/>
      <c r="T46" s="138"/>
      <c r="U46" s="136"/>
      <c r="V46" s="137">
        <v>12000</v>
      </c>
      <c r="W46" s="138"/>
      <c r="X46" s="138"/>
      <c r="Y46" s="139"/>
    </row>
    <row r="47" spans="2:25" ht="18" customHeight="1">
      <c r="B47" s="135"/>
      <c r="C47" s="136"/>
      <c r="D47" s="137" t="s">
        <v>13</v>
      </c>
      <c r="E47" s="138"/>
      <c r="F47" s="136"/>
      <c r="G47" s="137" t="s">
        <v>90</v>
      </c>
      <c r="H47" s="138"/>
      <c r="I47" s="138"/>
      <c r="J47" s="138"/>
      <c r="K47" s="138"/>
      <c r="L47" s="138"/>
      <c r="M47" s="136"/>
      <c r="N47" s="137" t="s">
        <v>120</v>
      </c>
      <c r="O47" s="138"/>
      <c r="P47" s="138"/>
      <c r="Q47" s="136"/>
      <c r="R47" s="137"/>
      <c r="S47" s="138"/>
      <c r="T47" s="138"/>
      <c r="U47" s="136"/>
      <c r="V47" s="137">
        <v>300000</v>
      </c>
      <c r="W47" s="138"/>
      <c r="X47" s="138"/>
      <c r="Y47" s="139"/>
    </row>
    <row r="48" spans="2:25" ht="18" customHeight="1">
      <c r="B48" s="140">
        <v>28</v>
      </c>
      <c r="C48" s="141"/>
      <c r="D48" s="142" t="s">
        <v>28</v>
      </c>
      <c r="E48" s="143"/>
      <c r="F48" s="141"/>
      <c r="G48" s="142" t="s">
        <v>125</v>
      </c>
      <c r="H48" s="143"/>
      <c r="I48" s="143"/>
      <c r="J48" s="143"/>
      <c r="K48" s="143"/>
      <c r="L48" s="143"/>
      <c r="M48" s="141"/>
      <c r="N48" s="142" t="s">
        <v>30</v>
      </c>
      <c r="O48" s="143"/>
      <c r="P48" s="143"/>
      <c r="Q48" s="141"/>
      <c r="R48" s="142">
        <v>50000</v>
      </c>
      <c r="S48" s="143"/>
      <c r="T48" s="143"/>
      <c r="U48" s="141"/>
      <c r="V48" s="142"/>
      <c r="W48" s="143"/>
      <c r="X48" s="143"/>
      <c r="Y48" s="144"/>
    </row>
  </sheetData>
  <mergeCells count="244">
    <mergeCell ref="B10:C10"/>
    <mergeCell ref="D10:F10"/>
    <mergeCell ref="G10:M10"/>
    <mergeCell ref="N10:Q10"/>
    <mergeCell ref="R10:U10"/>
    <mergeCell ref="V10:Y10"/>
    <mergeCell ref="B2:Y5"/>
    <mergeCell ref="E7:H7"/>
    <mergeCell ref="N7:Q7"/>
    <mergeCell ref="R7:U7"/>
    <mergeCell ref="V7:Y7"/>
    <mergeCell ref="B8:D8"/>
    <mergeCell ref="E8:H8"/>
    <mergeCell ref="N8:Q9"/>
    <mergeCell ref="R8:U9"/>
    <mergeCell ref="V8:Y9"/>
    <mergeCell ref="B12:C12"/>
    <mergeCell ref="D12:F12"/>
    <mergeCell ref="G12:M12"/>
    <mergeCell ref="N12:Q12"/>
    <mergeCell ref="R12:U12"/>
    <mergeCell ref="V12:Y12"/>
    <mergeCell ref="B11:C11"/>
    <mergeCell ref="D11:F11"/>
    <mergeCell ref="G11:M11"/>
    <mergeCell ref="N11:Q11"/>
    <mergeCell ref="R11:U11"/>
    <mergeCell ref="V11:Y11"/>
    <mergeCell ref="B14:C14"/>
    <mergeCell ref="D14:F14"/>
    <mergeCell ref="G14:M14"/>
    <mergeCell ref="N14:Q14"/>
    <mergeCell ref="R14:U14"/>
    <mergeCell ref="V14:Y14"/>
    <mergeCell ref="B13:C13"/>
    <mergeCell ref="D13:F13"/>
    <mergeCell ref="G13:M13"/>
    <mergeCell ref="N13:Q13"/>
    <mergeCell ref="R13:U13"/>
    <mergeCell ref="V13:Y13"/>
    <mergeCell ref="B16:C16"/>
    <mergeCell ref="D16:F16"/>
    <mergeCell ref="G16:M16"/>
    <mergeCell ref="N16:Q16"/>
    <mergeCell ref="R16:U16"/>
    <mergeCell ref="V16:Y16"/>
    <mergeCell ref="B15:C15"/>
    <mergeCell ref="D15:F15"/>
    <mergeCell ref="G15:M15"/>
    <mergeCell ref="N15:Q15"/>
    <mergeCell ref="R15:U15"/>
    <mergeCell ref="V15:Y15"/>
    <mergeCell ref="B18:C18"/>
    <mergeCell ref="D18:F18"/>
    <mergeCell ref="G18:M18"/>
    <mergeCell ref="N18:Q18"/>
    <mergeCell ref="R18:U18"/>
    <mergeCell ref="V18:Y18"/>
    <mergeCell ref="B17:C17"/>
    <mergeCell ref="D17:F17"/>
    <mergeCell ref="G17:M17"/>
    <mergeCell ref="N17:Q17"/>
    <mergeCell ref="R17:U17"/>
    <mergeCell ref="V17:Y17"/>
    <mergeCell ref="B20:C20"/>
    <mergeCell ref="D20:F20"/>
    <mergeCell ref="G20:M20"/>
    <mergeCell ref="N20:Q20"/>
    <mergeCell ref="R20:U20"/>
    <mergeCell ref="V20:Y20"/>
    <mergeCell ref="B19:C19"/>
    <mergeCell ref="D19:F19"/>
    <mergeCell ref="G19:M19"/>
    <mergeCell ref="N19:Q19"/>
    <mergeCell ref="R19:U19"/>
    <mergeCell ref="V19:Y19"/>
    <mergeCell ref="B22:C22"/>
    <mergeCell ref="D22:F22"/>
    <mergeCell ref="G22:M22"/>
    <mergeCell ref="N22:Q22"/>
    <mergeCell ref="R22:U22"/>
    <mergeCell ref="V22:Y22"/>
    <mergeCell ref="B21:C21"/>
    <mergeCell ref="D21:F21"/>
    <mergeCell ref="G21:M21"/>
    <mergeCell ref="N21:Q21"/>
    <mergeCell ref="R21:U21"/>
    <mergeCell ref="V21:Y21"/>
    <mergeCell ref="B24:C24"/>
    <mergeCell ref="D24:F24"/>
    <mergeCell ref="G24:M24"/>
    <mergeCell ref="N24:Q24"/>
    <mergeCell ref="R24:U24"/>
    <mergeCell ref="V24:Y24"/>
    <mergeCell ref="B23:C23"/>
    <mergeCell ref="D23:F23"/>
    <mergeCell ref="G23:M23"/>
    <mergeCell ref="N23:Q23"/>
    <mergeCell ref="R23:U23"/>
    <mergeCell ref="V23:Y23"/>
    <mergeCell ref="B26:C26"/>
    <mergeCell ref="D26:F26"/>
    <mergeCell ref="G26:M26"/>
    <mergeCell ref="N26:Q26"/>
    <mergeCell ref="R26:U26"/>
    <mergeCell ref="V26:Y26"/>
    <mergeCell ref="B25:C25"/>
    <mergeCell ref="D25:F25"/>
    <mergeCell ref="G25:M25"/>
    <mergeCell ref="N25:Q25"/>
    <mergeCell ref="R25:U25"/>
    <mergeCell ref="V25:Y25"/>
    <mergeCell ref="B28:C28"/>
    <mergeCell ref="D28:F28"/>
    <mergeCell ref="G28:M28"/>
    <mergeCell ref="N28:Q28"/>
    <mergeCell ref="R28:U28"/>
    <mergeCell ref="V28:Y28"/>
    <mergeCell ref="B27:C27"/>
    <mergeCell ref="D27:F27"/>
    <mergeCell ref="G27:M27"/>
    <mergeCell ref="N27:Q27"/>
    <mergeCell ref="R27:U27"/>
    <mergeCell ref="V27:Y27"/>
    <mergeCell ref="B30:C30"/>
    <mergeCell ref="D30:F30"/>
    <mergeCell ref="G30:M30"/>
    <mergeCell ref="N30:Q30"/>
    <mergeCell ref="R30:U30"/>
    <mergeCell ref="V30:Y30"/>
    <mergeCell ref="B29:C29"/>
    <mergeCell ref="D29:F29"/>
    <mergeCell ref="G29:M29"/>
    <mergeCell ref="N29:Q29"/>
    <mergeCell ref="R29:U29"/>
    <mergeCell ref="V29:Y29"/>
    <mergeCell ref="B32:C32"/>
    <mergeCell ref="D32:F32"/>
    <mergeCell ref="G32:M32"/>
    <mergeCell ref="N32:Q32"/>
    <mergeCell ref="R32:U32"/>
    <mergeCell ref="V32:Y32"/>
    <mergeCell ref="B31:C31"/>
    <mergeCell ref="D31:F31"/>
    <mergeCell ref="G31:M31"/>
    <mergeCell ref="N31:Q31"/>
    <mergeCell ref="R31:U31"/>
    <mergeCell ref="V31:Y31"/>
    <mergeCell ref="B34:C34"/>
    <mergeCell ref="D34:F34"/>
    <mergeCell ref="G34:M34"/>
    <mergeCell ref="N34:Q34"/>
    <mergeCell ref="R34:U34"/>
    <mergeCell ref="V34:Y34"/>
    <mergeCell ref="B33:C33"/>
    <mergeCell ref="D33:F33"/>
    <mergeCell ref="G33:M33"/>
    <mergeCell ref="N33:Q33"/>
    <mergeCell ref="R33:U33"/>
    <mergeCell ref="V33:Y33"/>
    <mergeCell ref="B36:C36"/>
    <mergeCell ref="D36:F36"/>
    <mergeCell ref="G36:M36"/>
    <mergeCell ref="N36:Q36"/>
    <mergeCell ref="R36:U36"/>
    <mergeCell ref="V36:Y36"/>
    <mergeCell ref="B35:C35"/>
    <mergeCell ref="D35:F35"/>
    <mergeCell ref="G35:M35"/>
    <mergeCell ref="N35:Q35"/>
    <mergeCell ref="R35:U35"/>
    <mergeCell ref="V35:Y35"/>
    <mergeCell ref="B38:C38"/>
    <mergeCell ref="D38:F38"/>
    <mergeCell ref="G38:M38"/>
    <mergeCell ref="N38:Q38"/>
    <mergeCell ref="R38:U38"/>
    <mergeCell ref="V38:Y38"/>
    <mergeCell ref="B37:C37"/>
    <mergeCell ref="D37:F37"/>
    <mergeCell ref="G37:M37"/>
    <mergeCell ref="N37:Q37"/>
    <mergeCell ref="R37:U37"/>
    <mergeCell ref="V37:Y37"/>
    <mergeCell ref="R42:U42"/>
    <mergeCell ref="V42:Y42"/>
    <mergeCell ref="B41:C41"/>
    <mergeCell ref="D41:F41"/>
    <mergeCell ref="G41:M41"/>
    <mergeCell ref="N41:Q41"/>
    <mergeCell ref="B48:C48"/>
    <mergeCell ref="D48:F48"/>
    <mergeCell ref="G48:M48"/>
    <mergeCell ref="N48:Q48"/>
    <mergeCell ref="R48:U48"/>
    <mergeCell ref="V48:Y48"/>
    <mergeCell ref="B45:C45"/>
    <mergeCell ref="D45:F45"/>
    <mergeCell ref="G45:M45"/>
    <mergeCell ref="N45:Q45"/>
    <mergeCell ref="R45:U45"/>
    <mergeCell ref="V45:Y45"/>
    <mergeCell ref="R41:U41"/>
    <mergeCell ref="V41:Y41"/>
    <mergeCell ref="B42:C42"/>
    <mergeCell ref="D42:F42"/>
    <mergeCell ref="G42:M42"/>
    <mergeCell ref="N42:Q42"/>
    <mergeCell ref="B39:C39"/>
    <mergeCell ref="D39:F39"/>
    <mergeCell ref="G39:M39"/>
    <mergeCell ref="N39:Q39"/>
    <mergeCell ref="R39:U39"/>
    <mergeCell ref="V39:Y39"/>
    <mergeCell ref="B40:C40"/>
    <mergeCell ref="D40:F40"/>
    <mergeCell ref="G40:M40"/>
    <mergeCell ref="N40:Q40"/>
    <mergeCell ref="R40:U40"/>
    <mergeCell ref="V40:Y40"/>
    <mergeCell ref="B43:C43"/>
    <mergeCell ref="D43:F43"/>
    <mergeCell ref="G43:M43"/>
    <mergeCell ref="N43:Q43"/>
    <mergeCell ref="R43:U43"/>
    <mergeCell ref="V43:Y43"/>
    <mergeCell ref="B44:C44"/>
    <mergeCell ref="D44:F44"/>
    <mergeCell ref="G44:M44"/>
    <mergeCell ref="N44:Q44"/>
    <mergeCell ref="R44:U44"/>
    <mergeCell ref="V44:Y44"/>
    <mergeCell ref="B47:C47"/>
    <mergeCell ref="D47:F47"/>
    <mergeCell ref="G47:M47"/>
    <mergeCell ref="N47:Q47"/>
    <mergeCell ref="R47:U47"/>
    <mergeCell ref="V47:Y47"/>
    <mergeCell ref="B46:C46"/>
    <mergeCell ref="D46:F46"/>
    <mergeCell ref="G46:M46"/>
    <mergeCell ref="N46:Q46"/>
    <mergeCell ref="R46:U46"/>
    <mergeCell ref="V46:Y46"/>
  </mergeCells>
  <phoneticPr fontId="2" type="noConversion"/>
  <dataValidations count="1">
    <dataValidation type="list" allowBlank="1" showInputMessage="1" sqref="E7:H8">
      <formula1>"1월,2월,3월,4월,5월,6월,7월,8월,9월,10월,11월,12월"</formula1>
    </dataValidation>
  </dataValidations>
  <printOptions horizontalCentered="1"/>
  <pageMargins left="0.59055118110236227" right="0.59055118110236227" top="0.78740157480314965" bottom="0.78740157480314965" header="0" footer="0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Y14"/>
  <sheetViews>
    <sheetView showGridLines="0" showZeros="0" zoomScale="130" zoomScaleNormal="130" workbookViewId="0">
      <pane ySplit="10" topLeftCell="A11" activePane="bottomLeft" state="frozen"/>
      <selection pane="bottomLeft" activeCell="E8" sqref="E8:H8"/>
    </sheetView>
  </sheetViews>
  <sheetFormatPr defaultColWidth="3.625" defaultRowHeight="18" customHeight="1"/>
  <sheetData>
    <row r="2" spans="2:25" ht="15" customHeight="1">
      <c r="B2" s="114" t="s">
        <v>8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6"/>
    </row>
    <row r="3" spans="2:25" ht="15" customHeight="1"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9"/>
    </row>
    <row r="4" spans="2:25" ht="15" customHeight="1"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2"/>
    </row>
    <row r="5" spans="2:25" ht="15" customHeight="1">
      <c r="B5" s="123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5"/>
    </row>
    <row r="6" spans="2:25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2:25" s="8" customFormat="1" ht="20.100000000000001" customHeight="1">
      <c r="B7" s="6"/>
      <c r="C7" s="6"/>
      <c r="D7" s="6"/>
      <c r="E7" s="126"/>
      <c r="F7" s="126"/>
      <c r="G7" s="126"/>
      <c r="H7" s="126"/>
      <c r="I7" s="7"/>
      <c r="J7" s="7"/>
      <c r="K7" s="7"/>
      <c r="L7" s="7"/>
      <c r="M7" s="7"/>
      <c r="N7" s="104" t="s">
        <v>9</v>
      </c>
      <c r="O7" s="105"/>
      <c r="P7" s="105"/>
      <c r="Q7" s="105"/>
      <c r="R7" s="105" t="s">
        <v>10</v>
      </c>
      <c r="S7" s="105"/>
      <c r="T7" s="105"/>
      <c r="U7" s="105"/>
      <c r="V7" s="105" t="s">
        <v>11</v>
      </c>
      <c r="W7" s="105"/>
      <c r="X7" s="105"/>
      <c r="Y7" s="106"/>
    </row>
    <row r="8" spans="2:25" s="8" customFormat="1" ht="20.100000000000001" customHeight="1">
      <c r="B8" s="104" t="s">
        <v>12</v>
      </c>
      <c r="C8" s="105"/>
      <c r="D8" s="105"/>
      <c r="E8" s="127" t="s">
        <v>215</v>
      </c>
      <c r="F8" s="127"/>
      <c r="G8" s="127"/>
      <c r="H8" s="128"/>
      <c r="I8" s="6"/>
      <c r="J8" s="6"/>
      <c r="K8" s="6"/>
      <c r="L8" s="7"/>
      <c r="M8" s="7"/>
      <c r="N8" s="129">
        <f>SUM(R11:U14)</f>
        <v>1474538</v>
      </c>
      <c r="O8" s="130"/>
      <c r="P8" s="130"/>
      <c r="Q8" s="130"/>
      <c r="R8" s="130">
        <f>SUM(V11:Y14)</f>
        <v>0</v>
      </c>
      <c r="S8" s="130"/>
      <c r="T8" s="130"/>
      <c r="U8" s="130"/>
      <c r="V8" s="130">
        <f>N8-R8</f>
        <v>1474538</v>
      </c>
      <c r="W8" s="130"/>
      <c r="X8" s="130"/>
      <c r="Y8" s="133"/>
    </row>
    <row r="9" spans="2:25" s="8" customFormat="1" ht="20.100000000000001" customHeight="1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131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4"/>
    </row>
    <row r="10" spans="2:25" s="8" customFormat="1" ht="24.95" customHeight="1">
      <c r="B10" s="104" t="s">
        <v>0</v>
      </c>
      <c r="C10" s="105"/>
      <c r="D10" s="105" t="s">
        <v>1</v>
      </c>
      <c r="E10" s="105"/>
      <c r="F10" s="105"/>
      <c r="G10" s="105" t="s">
        <v>2</v>
      </c>
      <c r="H10" s="105"/>
      <c r="I10" s="105"/>
      <c r="J10" s="105"/>
      <c r="K10" s="105"/>
      <c r="L10" s="105"/>
      <c r="M10" s="105"/>
      <c r="N10" s="105" t="s">
        <v>3</v>
      </c>
      <c r="O10" s="105"/>
      <c r="P10" s="105"/>
      <c r="Q10" s="105"/>
      <c r="R10" s="105" t="s">
        <v>4</v>
      </c>
      <c r="S10" s="105"/>
      <c r="T10" s="105"/>
      <c r="U10" s="105"/>
      <c r="V10" s="105" t="s">
        <v>5</v>
      </c>
      <c r="W10" s="105"/>
      <c r="X10" s="105"/>
      <c r="Y10" s="106"/>
    </row>
    <row r="11" spans="2:25" s="8" customFormat="1" ht="20.100000000000001" customHeight="1">
      <c r="B11" s="145">
        <v>1</v>
      </c>
      <c r="C11" s="146"/>
      <c r="D11" s="111"/>
      <c r="E11" s="110"/>
      <c r="F11" s="108"/>
      <c r="G11" s="147" t="s">
        <v>16</v>
      </c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>
        <v>1374233</v>
      </c>
      <c r="S11" s="146"/>
      <c r="T11" s="146"/>
      <c r="U11" s="146"/>
      <c r="V11" s="146"/>
      <c r="W11" s="146"/>
      <c r="X11" s="146"/>
      <c r="Y11" s="148"/>
    </row>
    <row r="12" spans="2:25" s="8" customFormat="1" ht="20.100000000000001" customHeight="1">
      <c r="B12" s="135">
        <v>5</v>
      </c>
      <c r="C12" s="136"/>
      <c r="D12" s="137" t="s">
        <v>126</v>
      </c>
      <c r="E12" s="138"/>
      <c r="F12" s="136"/>
      <c r="G12" s="137" t="s">
        <v>127</v>
      </c>
      <c r="H12" s="138"/>
      <c r="I12" s="138"/>
      <c r="J12" s="138"/>
      <c r="K12" s="138"/>
      <c r="L12" s="138"/>
      <c r="M12" s="136"/>
      <c r="N12" s="137" t="s">
        <v>128</v>
      </c>
      <c r="O12" s="138"/>
      <c r="P12" s="138"/>
      <c r="Q12" s="136"/>
      <c r="R12" s="137">
        <v>50000</v>
      </c>
      <c r="S12" s="138"/>
      <c r="T12" s="138"/>
      <c r="U12" s="136"/>
      <c r="V12" s="137"/>
      <c r="W12" s="138"/>
      <c r="X12" s="138"/>
      <c r="Y12" s="139"/>
    </row>
    <row r="13" spans="2:25" s="8" customFormat="1" ht="20.100000000000001" customHeight="1">
      <c r="B13" s="135">
        <v>22</v>
      </c>
      <c r="C13" s="136"/>
      <c r="D13" s="137" t="s">
        <v>129</v>
      </c>
      <c r="E13" s="138"/>
      <c r="F13" s="136"/>
      <c r="G13" s="137" t="s">
        <v>130</v>
      </c>
      <c r="H13" s="138"/>
      <c r="I13" s="138"/>
      <c r="J13" s="138"/>
      <c r="K13" s="138"/>
      <c r="L13" s="138"/>
      <c r="M13" s="136"/>
      <c r="N13" s="137"/>
      <c r="O13" s="138"/>
      <c r="P13" s="138"/>
      <c r="Q13" s="136"/>
      <c r="R13" s="137">
        <v>305</v>
      </c>
      <c r="S13" s="138"/>
      <c r="T13" s="138"/>
      <c r="U13" s="136"/>
      <c r="V13" s="137"/>
      <c r="W13" s="138"/>
      <c r="X13" s="138"/>
      <c r="Y13" s="139"/>
    </row>
    <row r="14" spans="2:25" s="8" customFormat="1" ht="20.100000000000001" customHeight="1">
      <c r="B14" s="152"/>
      <c r="C14" s="153"/>
      <c r="D14" s="149" t="s">
        <v>126</v>
      </c>
      <c r="E14" s="150"/>
      <c r="F14" s="153"/>
      <c r="G14" s="149" t="s">
        <v>131</v>
      </c>
      <c r="H14" s="150"/>
      <c r="I14" s="150"/>
      <c r="J14" s="150"/>
      <c r="K14" s="150"/>
      <c r="L14" s="150"/>
      <c r="M14" s="153"/>
      <c r="N14" s="149" t="s">
        <v>128</v>
      </c>
      <c r="O14" s="150"/>
      <c r="P14" s="150"/>
      <c r="Q14" s="153"/>
      <c r="R14" s="149">
        <v>50000</v>
      </c>
      <c r="S14" s="150"/>
      <c r="T14" s="150"/>
      <c r="U14" s="153"/>
      <c r="V14" s="149"/>
      <c r="W14" s="150"/>
      <c r="X14" s="150"/>
      <c r="Y14" s="151"/>
    </row>
  </sheetData>
  <mergeCells count="40">
    <mergeCell ref="V14:Y14"/>
    <mergeCell ref="B13:C13"/>
    <mergeCell ref="D13:F13"/>
    <mergeCell ref="G13:M13"/>
    <mergeCell ref="N13:Q13"/>
    <mergeCell ref="R13:U13"/>
    <mergeCell ref="V13:Y13"/>
    <mergeCell ref="B14:C14"/>
    <mergeCell ref="D14:F14"/>
    <mergeCell ref="G14:M14"/>
    <mergeCell ref="N14:Q14"/>
    <mergeCell ref="R14:U14"/>
    <mergeCell ref="V12:Y12"/>
    <mergeCell ref="B11:C11"/>
    <mergeCell ref="D11:F11"/>
    <mergeCell ref="G11:M11"/>
    <mergeCell ref="N11:Q11"/>
    <mergeCell ref="R11:U11"/>
    <mergeCell ref="V11:Y11"/>
    <mergeCell ref="B12:C12"/>
    <mergeCell ref="D12:F12"/>
    <mergeCell ref="G12:M12"/>
    <mergeCell ref="N12:Q12"/>
    <mergeCell ref="R12:U12"/>
    <mergeCell ref="V10:Y10"/>
    <mergeCell ref="B2:Y5"/>
    <mergeCell ref="E7:H7"/>
    <mergeCell ref="N7:Q7"/>
    <mergeCell ref="R7:U7"/>
    <mergeCell ref="V7:Y7"/>
    <mergeCell ref="B8:D8"/>
    <mergeCell ref="E8:H8"/>
    <mergeCell ref="N8:Q9"/>
    <mergeCell ref="R8:U9"/>
    <mergeCell ref="V8:Y9"/>
    <mergeCell ref="B10:C10"/>
    <mergeCell ref="D10:F10"/>
    <mergeCell ref="G10:M10"/>
    <mergeCell ref="N10:Q10"/>
    <mergeCell ref="R10:U10"/>
  </mergeCells>
  <phoneticPr fontId="2" type="noConversion"/>
  <dataValidations count="1">
    <dataValidation type="list" allowBlank="1" showInputMessage="1" sqref="E7:H8">
      <formula1>"1월,2월,3월,4월,5월,6월,7월,8월,9월,10월,11월,12월"</formula1>
    </dataValidation>
  </dataValidations>
  <printOptions horizontalCentered="1"/>
  <pageMargins left="0.59055118110236227" right="0.59055118110236227" top="0.78740157480314965" bottom="0.78740157480314965" header="0" footer="0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Y12"/>
  <sheetViews>
    <sheetView showGridLines="0" showZeros="0" zoomScale="130" zoomScaleNormal="130" workbookViewId="0">
      <pane ySplit="10" topLeftCell="A11" activePane="bottomLeft" state="frozen"/>
      <selection pane="bottomLeft" activeCell="E8" sqref="E8:H8"/>
    </sheetView>
  </sheetViews>
  <sheetFormatPr defaultColWidth="3.625" defaultRowHeight="18" customHeight="1"/>
  <sheetData>
    <row r="2" spans="2:25" ht="15" customHeight="1">
      <c r="B2" s="114" t="s">
        <v>8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6"/>
    </row>
    <row r="3" spans="2:25" ht="15" customHeight="1"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9"/>
    </row>
    <row r="4" spans="2:25" ht="15" customHeight="1"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2"/>
    </row>
    <row r="5" spans="2:25" ht="15" customHeight="1">
      <c r="B5" s="123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5"/>
    </row>
    <row r="6" spans="2:25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2:25" s="8" customFormat="1" ht="20.100000000000001" customHeight="1">
      <c r="B7" s="6"/>
      <c r="C7" s="6"/>
      <c r="D7" s="6"/>
      <c r="E7" s="126"/>
      <c r="F7" s="126"/>
      <c r="G7" s="126"/>
      <c r="H7" s="126"/>
      <c r="I7" s="33"/>
      <c r="J7" s="33"/>
      <c r="K7" s="33"/>
      <c r="L7" s="33"/>
      <c r="M7" s="33"/>
      <c r="N7" s="104" t="s">
        <v>9</v>
      </c>
      <c r="O7" s="105"/>
      <c r="P7" s="105"/>
      <c r="Q7" s="105"/>
      <c r="R7" s="105" t="s">
        <v>10</v>
      </c>
      <c r="S7" s="105"/>
      <c r="T7" s="105"/>
      <c r="U7" s="105"/>
      <c r="V7" s="105" t="s">
        <v>11</v>
      </c>
      <c r="W7" s="105"/>
      <c r="X7" s="105"/>
      <c r="Y7" s="106"/>
    </row>
    <row r="8" spans="2:25" s="8" customFormat="1" ht="20.100000000000001" customHeight="1">
      <c r="B8" s="104" t="s">
        <v>12</v>
      </c>
      <c r="C8" s="105"/>
      <c r="D8" s="105"/>
      <c r="E8" s="127" t="s">
        <v>216</v>
      </c>
      <c r="F8" s="127"/>
      <c r="G8" s="127"/>
      <c r="H8" s="128"/>
      <c r="I8" s="6"/>
      <c r="J8" s="6"/>
      <c r="K8" s="6"/>
      <c r="L8" s="33"/>
      <c r="M8" s="33"/>
      <c r="N8" s="129">
        <f>SUM(R11:U12)</f>
        <v>1524538</v>
      </c>
      <c r="O8" s="130"/>
      <c r="P8" s="130"/>
      <c r="Q8" s="130"/>
      <c r="R8" s="130">
        <f>SUM(V11:Y12)</f>
        <v>0</v>
      </c>
      <c r="S8" s="130"/>
      <c r="T8" s="130"/>
      <c r="U8" s="130"/>
      <c r="V8" s="130">
        <f>N8-R8</f>
        <v>1524538</v>
      </c>
      <c r="W8" s="130"/>
      <c r="X8" s="130"/>
      <c r="Y8" s="133"/>
    </row>
    <row r="9" spans="2:25" s="8" customFormat="1" ht="20.100000000000001" customHeight="1"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131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4"/>
    </row>
    <row r="10" spans="2:25" s="8" customFormat="1" ht="24.95" customHeight="1">
      <c r="B10" s="104" t="s">
        <v>0</v>
      </c>
      <c r="C10" s="105"/>
      <c r="D10" s="105" t="s">
        <v>1</v>
      </c>
      <c r="E10" s="105"/>
      <c r="F10" s="105"/>
      <c r="G10" s="105" t="s">
        <v>2</v>
      </c>
      <c r="H10" s="105"/>
      <c r="I10" s="105"/>
      <c r="J10" s="105"/>
      <c r="K10" s="105"/>
      <c r="L10" s="105"/>
      <c r="M10" s="105"/>
      <c r="N10" s="105" t="s">
        <v>3</v>
      </c>
      <c r="O10" s="105"/>
      <c r="P10" s="105"/>
      <c r="Q10" s="105"/>
      <c r="R10" s="105" t="s">
        <v>4</v>
      </c>
      <c r="S10" s="105"/>
      <c r="T10" s="105"/>
      <c r="U10" s="105"/>
      <c r="V10" s="105" t="s">
        <v>5</v>
      </c>
      <c r="W10" s="105"/>
      <c r="X10" s="105"/>
      <c r="Y10" s="106"/>
    </row>
    <row r="11" spans="2:25" s="8" customFormat="1" ht="20.100000000000001" customHeight="1">
      <c r="B11" s="145">
        <v>1</v>
      </c>
      <c r="C11" s="146"/>
      <c r="D11" s="111"/>
      <c r="E11" s="110"/>
      <c r="F11" s="108"/>
      <c r="G11" s="147" t="s">
        <v>16</v>
      </c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>
        <v>1474538</v>
      </c>
      <c r="S11" s="146"/>
      <c r="T11" s="146"/>
      <c r="U11" s="146"/>
      <c r="V11" s="146"/>
      <c r="W11" s="146"/>
      <c r="X11" s="146"/>
      <c r="Y11" s="148"/>
    </row>
    <row r="12" spans="2:25" s="8" customFormat="1" ht="20.100000000000001" customHeight="1">
      <c r="B12" s="152">
        <v>6</v>
      </c>
      <c r="C12" s="153"/>
      <c r="D12" s="149" t="s">
        <v>28</v>
      </c>
      <c r="E12" s="150"/>
      <c r="F12" s="153"/>
      <c r="G12" s="149" t="s">
        <v>132</v>
      </c>
      <c r="H12" s="150"/>
      <c r="I12" s="150"/>
      <c r="J12" s="150"/>
      <c r="K12" s="150"/>
      <c r="L12" s="150"/>
      <c r="M12" s="153"/>
      <c r="N12" s="149" t="s">
        <v>30</v>
      </c>
      <c r="O12" s="150"/>
      <c r="P12" s="150"/>
      <c r="Q12" s="153"/>
      <c r="R12" s="149">
        <v>50000</v>
      </c>
      <c r="S12" s="150"/>
      <c r="T12" s="150"/>
      <c r="U12" s="153"/>
      <c r="V12" s="149"/>
      <c r="W12" s="150"/>
      <c r="X12" s="150"/>
      <c r="Y12" s="151"/>
    </row>
  </sheetData>
  <mergeCells count="28">
    <mergeCell ref="V10:Y10"/>
    <mergeCell ref="B2:Y5"/>
    <mergeCell ref="E7:H7"/>
    <mergeCell ref="N7:Q7"/>
    <mergeCell ref="R7:U7"/>
    <mergeCell ref="V7:Y7"/>
    <mergeCell ref="B8:D8"/>
    <mergeCell ref="E8:H8"/>
    <mergeCell ref="N8:Q9"/>
    <mergeCell ref="R8:U9"/>
    <mergeCell ref="V8:Y9"/>
    <mergeCell ref="B10:C10"/>
    <mergeCell ref="D10:F10"/>
    <mergeCell ref="G10:M10"/>
    <mergeCell ref="N10:Q10"/>
    <mergeCell ref="R10:U10"/>
    <mergeCell ref="V12:Y12"/>
    <mergeCell ref="B11:C11"/>
    <mergeCell ref="D11:F11"/>
    <mergeCell ref="G11:M11"/>
    <mergeCell ref="N11:Q11"/>
    <mergeCell ref="R11:U11"/>
    <mergeCell ref="V11:Y11"/>
    <mergeCell ref="B12:C12"/>
    <mergeCell ref="D12:F12"/>
    <mergeCell ref="G12:M12"/>
    <mergeCell ref="N12:Q12"/>
    <mergeCell ref="R12:U12"/>
  </mergeCells>
  <phoneticPr fontId="2" type="noConversion"/>
  <dataValidations count="1">
    <dataValidation type="list" allowBlank="1" showInputMessage="1" sqref="E7:H8">
      <formula1>"1월,2월,3월,4월,5월,6월,7월,8월,9월,10월,11월,12월"</formula1>
    </dataValidation>
  </dataValidations>
  <printOptions horizontalCentered="1"/>
  <pageMargins left="0.59055118110236227" right="0.59055118110236227" top="0.78740157480314965" bottom="0.78740157480314965" header="0" footer="0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Y25"/>
  <sheetViews>
    <sheetView showGridLines="0" showZeros="0" zoomScale="130" zoomScaleNormal="130" workbookViewId="0">
      <pane ySplit="10" topLeftCell="A11" activePane="bottomLeft" state="frozen"/>
      <selection pane="bottomLeft" activeCell="E8" sqref="E8:H8"/>
    </sheetView>
  </sheetViews>
  <sheetFormatPr defaultColWidth="3.625" defaultRowHeight="18" customHeight="1"/>
  <sheetData>
    <row r="2" spans="2:25" ht="15" customHeight="1">
      <c r="B2" s="114" t="s">
        <v>8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6"/>
    </row>
    <row r="3" spans="2:25" ht="15" customHeight="1"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9"/>
    </row>
    <row r="4" spans="2:25" ht="15" customHeight="1"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2"/>
    </row>
    <row r="5" spans="2:25" ht="15" customHeight="1">
      <c r="B5" s="123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5"/>
    </row>
    <row r="6" spans="2:25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2:25" s="8" customFormat="1" ht="20.100000000000001" customHeight="1">
      <c r="B7" s="6"/>
      <c r="C7" s="6"/>
      <c r="D7" s="6"/>
      <c r="E7" s="126"/>
      <c r="F7" s="126"/>
      <c r="G7" s="126"/>
      <c r="H7" s="126"/>
      <c r="I7" s="33"/>
      <c r="J7" s="33"/>
      <c r="K7" s="33"/>
      <c r="L7" s="33"/>
      <c r="M7" s="33"/>
      <c r="N7" s="104" t="s">
        <v>9</v>
      </c>
      <c r="O7" s="105"/>
      <c r="P7" s="105"/>
      <c r="Q7" s="105"/>
      <c r="R7" s="105" t="s">
        <v>10</v>
      </c>
      <c r="S7" s="105"/>
      <c r="T7" s="105"/>
      <c r="U7" s="105"/>
      <c r="V7" s="105" t="s">
        <v>11</v>
      </c>
      <c r="W7" s="105"/>
      <c r="X7" s="105"/>
      <c r="Y7" s="106"/>
    </row>
    <row r="8" spans="2:25" s="8" customFormat="1" ht="20.100000000000001" customHeight="1">
      <c r="B8" s="104" t="s">
        <v>12</v>
      </c>
      <c r="C8" s="105"/>
      <c r="D8" s="105"/>
      <c r="E8" s="127" t="s">
        <v>217</v>
      </c>
      <c r="F8" s="127"/>
      <c r="G8" s="127"/>
      <c r="H8" s="128"/>
      <c r="I8" s="6"/>
      <c r="J8" s="6"/>
      <c r="K8" s="6"/>
      <c r="L8" s="33"/>
      <c r="M8" s="33"/>
      <c r="N8" s="129">
        <f>SUM(R11:U25)</f>
        <v>1928163</v>
      </c>
      <c r="O8" s="130"/>
      <c r="P8" s="130"/>
      <c r="Q8" s="130"/>
      <c r="R8" s="130">
        <f>SUM(V11:Y25)</f>
        <v>850000</v>
      </c>
      <c r="S8" s="130"/>
      <c r="T8" s="130"/>
      <c r="U8" s="130"/>
      <c r="V8" s="130">
        <f>N8-R8</f>
        <v>1078163</v>
      </c>
      <c r="W8" s="130"/>
      <c r="X8" s="130"/>
      <c r="Y8" s="133"/>
    </row>
    <row r="9" spans="2:25" s="8" customFormat="1" ht="20.100000000000001" customHeight="1"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131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4"/>
    </row>
    <row r="10" spans="2:25" s="8" customFormat="1" ht="24.95" customHeight="1">
      <c r="B10" s="104" t="s">
        <v>0</v>
      </c>
      <c r="C10" s="105"/>
      <c r="D10" s="105" t="s">
        <v>1</v>
      </c>
      <c r="E10" s="105"/>
      <c r="F10" s="105"/>
      <c r="G10" s="105" t="s">
        <v>2</v>
      </c>
      <c r="H10" s="105"/>
      <c r="I10" s="105"/>
      <c r="J10" s="105"/>
      <c r="K10" s="105"/>
      <c r="L10" s="105"/>
      <c r="M10" s="105"/>
      <c r="N10" s="105" t="s">
        <v>3</v>
      </c>
      <c r="O10" s="105"/>
      <c r="P10" s="105"/>
      <c r="Q10" s="105"/>
      <c r="R10" s="105" t="s">
        <v>4</v>
      </c>
      <c r="S10" s="105"/>
      <c r="T10" s="105"/>
      <c r="U10" s="105"/>
      <c r="V10" s="105" t="s">
        <v>5</v>
      </c>
      <c r="W10" s="105"/>
      <c r="X10" s="105"/>
      <c r="Y10" s="106"/>
    </row>
    <row r="11" spans="2:25" s="8" customFormat="1" ht="20.100000000000001" customHeight="1">
      <c r="B11" s="145">
        <v>1</v>
      </c>
      <c r="C11" s="146"/>
      <c r="D11" s="111"/>
      <c r="E11" s="110"/>
      <c r="F11" s="108"/>
      <c r="G11" s="147" t="s">
        <v>16</v>
      </c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>
        <v>1524538</v>
      </c>
      <c r="S11" s="146"/>
      <c r="T11" s="146"/>
      <c r="U11" s="146"/>
      <c r="V11" s="146"/>
      <c r="W11" s="146"/>
      <c r="X11" s="146"/>
      <c r="Y11" s="148"/>
    </row>
    <row r="12" spans="2:25" s="8" customFormat="1" ht="20.100000000000001" customHeight="1">
      <c r="B12" s="135">
        <v>5</v>
      </c>
      <c r="C12" s="136"/>
      <c r="D12" s="137" t="s">
        <v>39</v>
      </c>
      <c r="E12" s="138"/>
      <c r="F12" s="136"/>
      <c r="G12" s="137"/>
      <c r="H12" s="138"/>
      <c r="I12" s="138"/>
      <c r="J12" s="138"/>
      <c r="K12" s="138"/>
      <c r="L12" s="138"/>
      <c r="M12" s="136"/>
      <c r="N12" s="137"/>
      <c r="O12" s="138"/>
      <c r="P12" s="138"/>
      <c r="Q12" s="136"/>
      <c r="R12" s="137">
        <v>3625</v>
      </c>
      <c r="S12" s="138"/>
      <c r="T12" s="138"/>
      <c r="U12" s="136"/>
      <c r="V12" s="137"/>
      <c r="W12" s="138"/>
      <c r="X12" s="138"/>
      <c r="Y12" s="139"/>
    </row>
    <row r="13" spans="2:25" s="8" customFormat="1" ht="20.100000000000001" customHeight="1">
      <c r="B13" s="135">
        <v>21</v>
      </c>
      <c r="C13" s="136"/>
      <c r="D13" s="137" t="s">
        <v>28</v>
      </c>
      <c r="E13" s="138"/>
      <c r="F13" s="136"/>
      <c r="G13" s="137" t="s">
        <v>133</v>
      </c>
      <c r="H13" s="138"/>
      <c r="I13" s="138"/>
      <c r="J13" s="138"/>
      <c r="K13" s="138"/>
      <c r="L13" s="138"/>
      <c r="M13" s="136"/>
      <c r="N13" s="137" t="s">
        <v>30</v>
      </c>
      <c r="O13" s="138"/>
      <c r="P13" s="138"/>
      <c r="Q13" s="136"/>
      <c r="R13" s="137">
        <v>50000</v>
      </c>
      <c r="S13" s="138"/>
      <c r="T13" s="138"/>
      <c r="U13" s="136"/>
      <c r="V13" s="137"/>
      <c r="W13" s="138"/>
      <c r="X13" s="138"/>
      <c r="Y13" s="139"/>
    </row>
    <row r="14" spans="2:25" ht="18" customHeight="1">
      <c r="B14" s="135"/>
      <c r="C14" s="136"/>
      <c r="D14" s="137" t="s">
        <v>28</v>
      </c>
      <c r="E14" s="138"/>
      <c r="F14" s="136"/>
      <c r="G14" s="137" t="s">
        <v>134</v>
      </c>
      <c r="H14" s="138"/>
      <c r="I14" s="138"/>
      <c r="J14" s="138"/>
      <c r="K14" s="138"/>
      <c r="L14" s="138"/>
      <c r="M14" s="136"/>
      <c r="N14" s="137" t="s">
        <v>30</v>
      </c>
      <c r="O14" s="138"/>
      <c r="P14" s="138"/>
      <c r="Q14" s="136"/>
      <c r="R14" s="137">
        <v>50000</v>
      </c>
      <c r="S14" s="138"/>
      <c r="T14" s="138"/>
      <c r="U14" s="136"/>
      <c r="V14" s="137"/>
      <c r="W14" s="138"/>
      <c r="X14" s="138"/>
      <c r="Y14" s="139"/>
    </row>
    <row r="15" spans="2:25" ht="18" customHeight="1">
      <c r="B15" s="135"/>
      <c r="C15" s="136"/>
      <c r="D15" s="137" t="s">
        <v>28</v>
      </c>
      <c r="E15" s="138"/>
      <c r="F15" s="136"/>
      <c r="G15" s="137" t="s">
        <v>140</v>
      </c>
      <c r="H15" s="138"/>
      <c r="I15" s="138"/>
      <c r="J15" s="138"/>
      <c r="K15" s="138"/>
      <c r="L15" s="138"/>
      <c r="M15" s="136"/>
      <c r="N15" s="137" t="s">
        <v>30</v>
      </c>
      <c r="O15" s="138"/>
      <c r="P15" s="138"/>
      <c r="Q15" s="136"/>
      <c r="R15" s="137">
        <v>50000</v>
      </c>
      <c r="S15" s="138"/>
      <c r="T15" s="138"/>
      <c r="U15" s="136"/>
      <c r="V15" s="137"/>
      <c r="W15" s="138"/>
      <c r="X15" s="138"/>
      <c r="Y15" s="139"/>
    </row>
    <row r="16" spans="2:25" ht="18" customHeight="1">
      <c r="B16" s="135"/>
      <c r="C16" s="136"/>
      <c r="D16" s="137" t="s">
        <v>28</v>
      </c>
      <c r="E16" s="138"/>
      <c r="F16" s="136"/>
      <c r="G16" s="137" t="s">
        <v>141</v>
      </c>
      <c r="H16" s="138"/>
      <c r="I16" s="138"/>
      <c r="J16" s="138"/>
      <c r="K16" s="138"/>
      <c r="L16" s="138"/>
      <c r="M16" s="136"/>
      <c r="N16" s="137" t="s">
        <v>30</v>
      </c>
      <c r="O16" s="138"/>
      <c r="P16" s="138"/>
      <c r="Q16" s="136"/>
      <c r="R16" s="137">
        <v>50000</v>
      </c>
      <c r="S16" s="138"/>
      <c r="T16" s="138"/>
      <c r="U16" s="136"/>
      <c r="V16" s="137"/>
      <c r="W16" s="138"/>
      <c r="X16" s="138"/>
      <c r="Y16" s="139"/>
    </row>
    <row r="17" spans="2:25" ht="18" customHeight="1">
      <c r="B17" s="135">
        <v>22</v>
      </c>
      <c r="C17" s="136"/>
      <c r="D17" s="137" t="s">
        <v>28</v>
      </c>
      <c r="E17" s="138"/>
      <c r="F17" s="136"/>
      <c r="G17" s="137" t="s">
        <v>142</v>
      </c>
      <c r="H17" s="138"/>
      <c r="I17" s="138"/>
      <c r="J17" s="138"/>
      <c r="K17" s="138"/>
      <c r="L17" s="138"/>
      <c r="M17" s="136"/>
      <c r="N17" s="137" t="s">
        <v>30</v>
      </c>
      <c r="O17" s="138"/>
      <c r="P17" s="138"/>
      <c r="Q17" s="136"/>
      <c r="R17" s="137">
        <v>50000</v>
      </c>
      <c r="S17" s="138"/>
      <c r="T17" s="138"/>
      <c r="U17" s="136"/>
      <c r="V17" s="137"/>
      <c r="W17" s="138"/>
      <c r="X17" s="138"/>
      <c r="Y17" s="139"/>
    </row>
    <row r="18" spans="2:25" ht="18" customHeight="1">
      <c r="B18" s="135"/>
      <c r="C18" s="136"/>
      <c r="D18" s="137" t="s">
        <v>28</v>
      </c>
      <c r="E18" s="138"/>
      <c r="F18" s="136"/>
      <c r="G18" s="137" t="s">
        <v>143</v>
      </c>
      <c r="H18" s="138"/>
      <c r="I18" s="138"/>
      <c r="J18" s="138"/>
      <c r="K18" s="138"/>
      <c r="L18" s="138"/>
      <c r="M18" s="136"/>
      <c r="N18" s="137" t="s">
        <v>30</v>
      </c>
      <c r="O18" s="138"/>
      <c r="P18" s="138"/>
      <c r="Q18" s="136"/>
      <c r="R18" s="137">
        <v>50000</v>
      </c>
      <c r="S18" s="138"/>
      <c r="T18" s="138"/>
      <c r="U18" s="136"/>
      <c r="V18" s="137"/>
      <c r="W18" s="138"/>
      <c r="X18" s="138"/>
      <c r="Y18" s="139"/>
    </row>
    <row r="19" spans="2:25" ht="18" customHeight="1">
      <c r="B19" s="135">
        <v>23</v>
      </c>
      <c r="C19" s="136"/>
      <c r="D19" s="137" t="s">
        <v>28</v>
      </c>
      <c r="E19" s="138"/>
      <c r="F19" s="136"/>
      <c r="G19" s="137" t="s">
        <v>144</v>
      </c>
      <c r="H19" s="138"/>
      <c r="I19" s="138"/>
      <c r="J19" s="138"/>
      <c r="K19" s="138"/>
      <c r="L19" s="138"/>
      <c r="M19" s="136"/>
      <c r="N19" s="137" t="s">
        <v>30</v>
      </c>
      <c r="O19" s="138"/>
      <c r="P19" s="138"/>
      <c r="Q19" s="136"/>
      <c r="R19" s="137">
        <v>50000</v>
      </c>
      <c r="S19" s="138"/>
      <c r="T19" s="138"/>
      <c r="U19" s="136"/>
      <c r="V19" s="137"/>
      <c r="W19" s="138"/>
      <c r="X19" s="138"/>
      <c r="Y19" s="139"/>
    </row>
    <row r="20" spans="2:25" ht="18" customHeight="1">
      <c r="B20" s="135">
        <v>26</v>
      </c>
      <c r="C20" s="136"/>
      <c r="D20" s="137" t="s">
        <v>28</v>
      </c>
      <c r="E20" s="138"/>
      <c r="F20" s="136"/>
      <c r="G20" s="137" t="s">
        <v>145</v>
      </c>
      <c r="H20" s="138"/>
      <c r="I20" s="138"/>
      <c r="J20" s="138"/>
      <c r="K20" s="138"/>
      <c r="L20" s="138"/>
      <c r="M20" s="136"/>
      <c r="N20" s="137" t="s">
        <v>30</v>
      </c>
      <c r="O20" s="138"/>
      <c r="P20" s="138"/>
      <c r="Q20" s="136"/>
      <c r="R20" s="137">
        <v>50000</v>
      </c>
      <c r="S20" s="138"/>
      <c r="T20" s="138"/>
      <c r="U20" s="136"/>
      <c r="V20" s="137"/>
      <c r="W20" s="138"/>
      <c r="X20" s="138"/>
      <c r="Y20" s="139"/>
    </row>
    <row r="21" spans="2:25" ht="18" customHeight="1">
      <c r="B21" s="135">
        <v>28</v>
      </c>
      <c r="C21" s="136"/>
      <c r="D21" s="137" t="s">
        <v>146</v>
      </c>
      <c r="E21" s="138"/>
      <c r="F21" s="136"/>
      <c r="G21" s="137" t="s">
        <v>147</v>
      </c>
      <c r="H21" s="138"/>
      <c r="I21" s="138"/>
      <c r="J21" s="138"/>
      <c r="K21" s="138"/>
      <c r="L21" s="138"/>
      <c r="M21" s="136"/>
      <c r="N21" s="137" t="s">
        <v>148</v>
      </c>
      <c r="O21" s="138"/>
      <c r="P21" s="138"/>
      <c r="Q21" s="136"/>
      <c r="R21" s="137"/>
      <c r="S21" s="138"/>
      <c r="T21" s="138"/>
      <c r="U21" s="136"/>
      <c r="V21" s="137">
        <v>170000</v>
      </c>
      <c r="W21" s="138"/>
      <c r="X21" s="138"/>
      <c r="Y21" s="139"/>
    </row>
    <row r="22" spans="2:25" ht="18" customHeight="1">
      <c r="B22" s="135">
        <v>30</v>
      </c>
      <c r="C22" s="136"/>
      <c r="D22" s="137" t="s">
        <v>146</v>
      </c>
      <c r="E22" s="138"/>
      <c r="F22" s="136"/>
      <c r="G22" s="137" t="s">
        <v>149</v>
      </c>
      <c r="H22" s="138"/>
      <c r="I22" s="138"/>
      <c r="J22" s="138"/>
      <c r="K22" s="138"/>
      <c r="L22" s="138"/>
      <c r="M22" s="136"/>
      <c r="N22" s="137" t="s">
        <v>148</v>
      </c>
      <c r="O22" s="138"/>
      <c r="P22" s="138"/>
      <c r="Q22" s="136"/>
      <c r="R22" s="137"/>
      <c r="S22" s="138"/>
      <c r="T22" s="138"/>
      <c r="U22" s="136"/>
      <c r="V22" s="137">
        <v>25000</v>
      </c>
      <c r="W22" s="138"/>
      <c r="X22" s="138"/>
      <c r="Y22" s="139"/>
    </row>
    <row r="23" spans="2:25" ht="18" customHeight="1">
      <c r="B23" s="135"/>
      <c r="C23" s="136"/>
      <c r="D23" s="137" t="s">
        <v>146</v>
      </c>
      <c r="E23" s="138"/>
      <c r="F23" s="136"/>
      <c r="G23" s="137" t="s">
        <v>150</v>
      </c>
      <c r="H23" s="138"/>
      <c r="I23" s="138"/>
      <c r="J23" s="138"/>
      <c r="K23" s="138"/>
      <c r="L23" s="138"/>
      <c r="M23" s="136"/>
      <c r="N23" s="137" t="s">
        <v>148</v>
      </c>
      <c r="O23" s="138"/>
      <c r="P23" s="138"/>
      <c r="Q23" s="136"/>
      <c r="R23" s="137"/>
      <c r="S23" s="138"/>
      <c r="T23" s="138"/>
      <c r="U23" s="136"/>
      <c r="V23" s="137">
        <v>10000</v>
      </c>
      <c r="W23" s="138"/>
      <c r="X23" s="138"/>
      <c r="Y23" s="139"/>
    </row>
    <row r="24" spans="2:25" ht="18" customHeight="1">
      <c r="B24" s="135"/>
      <c r="C24" s="136"/>
      <c r="D24" s="137" t="s">
        <v>146</v>
      </c>
      <c r="E24" s="138"/>
      <c r="F24" s="136"/>
      <c r="G24" s="137" t="s">
        <v>151</v>
      </c>
      <c r="H24" s="138"/>
      <c r="I24" s="138"/>
      <c r="J24" s="138"/>
      <c r="K24" s="138"/>
      <c r="L24" s="138"/>
      <c r="M24" s="136"/>
      <c r="N24" s="137" t="s">
        <v>152</v>
      </c>
      <c r="O24" s="138"/>
      <c r="P24" s="138"/>
      <c r="Q24" s="136"/>
      <c r="R24" s="137"/>
      <c r="S24" s="138"/>
      <c r="T24" s="138"/>
      <c r="U24" s="136"/>
      <c r="V24" s="137">
        <v>50000</v>
      </c>
      <c r="W24" s="138"/>
      <c r="X24" s="138"/>
      <c r="Y24" s="139"/>
    </row>
    <row r="25" spans="2:25" s="8" customFormat="1" ht="20.100000000000001" customHeight="1">
      <c r="B25" s="135"/>
      <c r="C25" s="136"/>
      <c r="D25" s="137" t="s">
        <v>146</v>
      </c>
      <c r="E25" s="138"/>
      <c r="F25" s="136"/>
      <c r="G25" s="137" t="s">
        <v>153</v>
      </c>
      <c r="H25" s="138"/>
      <c r="I25" s="138"/>
      <c r="J25" s="138"/>
      <c r="K25" s="138"/>
      <c r="L25" s="138"/>
      <c r="M25" s="136"/>
      <c r="N25" s="137" t="s">
        <v>152</v>
      </c>
      <c r="O25" s="138"/>
      <c r="P25" s="138"/>
      <c r="Q25" s="136"/>
      <c r="R25" s="137"/>
      <c r="S25" s="138"/>
      <c r="T25" s="138"/>
      <c r="U25" s="136"/>
      <c r="V25" s="137">
        <v>595000</v>
      </c>
      <c r="W25" s="138"/>
      <c r="X25" s="138"/>
      <c r="Y25" s="139"/>
    </row>
  </sheetData>
  <mergeCells count="106">
    <mergeCell ref="B2:Y5"/>
    <mergeCell ref="E7:H7"/>
    <mergeCell ref="N7:Q7"/>
    <mergeCell ref="R7:U7"/>
    <mergeCell ref="V7:Y7"/>
    <mergeCell ref="B8:D8"/>
    <mergeCell ref="E8:H8"/>
    <mergeCell ref="N8:Q9"/>
    <mergeCell ref="R8:U9"/>
    <mergeCell ref="V8:Y9"/>
    <mergeCell ref="V11:Y11"/>
    <mergeCell ref="B10:C10"/>
    <mergeCell ref="D10:F10"/>
    <mergeCell ref="G10:M10"/>
    <mergeCell ref="N10:Q10"/>
    <mergeCell ref="R10:U10"/>
    <mergeCell ref="V10:Y10"/>
    <mergeCell ref="B11:C11"/>
    <mergeCell ref="D11:F11"/>
    <mergeCell ref="G11:M11"/>
    <mergeCell ref="N11:Q11"/>
    <mergeCell ref="R11:U11"/>
    <mergeCell ref="V13:Y13"/>
    <mergeCell ref="B12:C12"/>
    <mergeCell ref="D12:F12"/>
    <mergeCell ref="G12:M12"/>
    <mergeCell ref="N12:Q12"/>
    <mergeCell ref="R12:U12"/>
    <mergeCell ref="V12:Y12"/>
    <mergeCell ref="B13:C13"/>
    <mergeCell ref="D13:F13"/>
    <mergeCell ref="G13:M13"/>
    <mergeCell ref="N13:Q13"/>
    <mergeCell ref="R13:U13"/>
    <mergeCell ref="B25:C25"/>
    <mergeCell ref="D25:F25"/>
    <mergeCell ref="G25:M25"/>
    <mergeCell ref="N25:Q25"/>
    <mergeCell ref="R25:U25"/>
    <mergeCell ref="V25:Y25"/>
    <mergeCell ref="B15:C15"/>
    <mergeCell ref="D15:F15"/>
    <mergeCell ref="G15:M15"/>
    <mergeCell ref="N15:Q15"/>
    <mergeCell ref="R15:U15"/>
    <mergeCell ref="V15:Y15"/>
    <mergeCell ref="B16:C16"/>
    <mergeCell ref="D16:F16"/>
    <mergeCell ref="G16:M16"/>
    <mergeCell ref="N16:Q16"/>
    <mergeCell ref="R16:U16"/>
    <mergeCell ref="V16:Y16"/>
    <mergeCell ref="V19:Y19"/>
    <mergeCell ref="B20:C20"/>
    <mergeCell ref="D20:F20"/>
    <mergeCell ref="G20:M20"/>
    <mergeCell ref="N20:Q20"/>
    <mergeCell ref="R20:U20"/>
    <mergeCell ref="N14:Q14"/>
    <mergeCell ref="R14:U14"/>
    <mergeCell ref="V14:Y14"/>
    <mergeCell ref="B14:C14"/>
    <mergeCell ref="D14:F14"/>
    <mergeCell ref="G14:M14"/>
    <mergeCell ref="V17:Y17"/>
    <mergeCell ref="B18:C18"/>
    <mergeCell ref="D18:F18"/>
    <mergeCell ref="G18:M18"/>
    <mergeCell ref="N18:Q18"/>
    <mergeCell ref="R18:U18"/>
    <mergeCell ref="V18:Y18"/>
    <mergeCell ref="B17:C17"/>
    <mergeCell ref="D17:F17"/>
    <mergeCell ref="G17:M17"/>
    <mergeCell ref="N17:Q17"/>
    <mergeCell ref="R17:U17"/>
    <mergeCell ref="V20:Y20"/>
    <mergeCell ref="B19:C19"/>
    <mergeCell ref="D19:F19"/>
    <mergeCell ref="G19:M19"/>
    <mergeCell ref="N19:Q19"/>
    <mergeCell ref="R19:U19"/>
    <mergeCell ref="V21:Y21"/>
    <mergeCell ref="B22:C22"/>
    <mergeCell ref="D22:F22"/>
    <mergeCell ref="G22:M22"/>
    <mergeCell ref="N22:Q22"/>
    <mergeCell ref="R22:U22"/>
    <mergeCell ref="V22:Y22"/>
    <mergeCell ref="B21:C21"/>
    <mergeCell ref="D21:F21"/>
    <mergeCell ref="G21:M21"/>
    <mergeCell ref="N21:Q21"/>
    <mergeCell ref="R21:U21"/>
    <mergeCell ref="B23:C23"/>
    <mergeCell ref="D23:F23"/>
    <mergeCell ref="G23:M23"/>
    <mergeCell ref="N23:Q23"/>
    <mergeCell ref="R23:U23"/>
    <mergeCell ref="V23:Y23"/>
    <mergeCell ref="B24:C24"/>
    <mergeCell ref="D24:F24"/>
    <mergeCell ref="G24:M24"/>
    <mergeCell ref="N24:Q24"/>
    <mergeCell ref="R24:U24"/>
    <mergeCell ref="V24:Y24"/>
  </mergeCells>
  <phoneticPr fontId="2" type="noConversion"/>
  <dataValidations count="1">
    <dataValidation type="list" allowBlank="1" showInputMessage="1" sqref="E7:H8">
      <formula1>"1월,2월,3월,4월,5월,6월,7월,8월,9월,10월,11월,12월"</formula1>
    </dataValidation>
  </dataValidations>
  <printOptions horizontalCentered="1"/>
  <pageMargins left="0.59055118110236227" right="0.59055118110236227" top="0.78740157480314965" bottom="0.78740157480314965" header="0" footer="0"/>
  <pageSetup paperSize="9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showGridLines="0" workbookViewId="0">
      <pane ySplit="4" topLeftCell="A5" activePane="bottomLeft" state="frozen"/>
      <selection pane="bottomLeft" activeCell="C8" sqref="C8"/>
    </sheetView>
  </sheetViews>
  <sheetFormatPr defaultColWidth="9" defaultRowHeight="24.95" customHeight="1"/>
  <cols>
    <col min="1" max="1" width="1.625" customWidth="1"/>
    <col min="2" max="2" width="24.375" customWidth="1"/>
    <col min="3" max="3" width="28.125" customWidth="1"/>
    <col min="4" max="4" width="12.625" style="11" customWidth="1"/>
    <col min="5" max="5" width="14.375" style="12" customWidth="1"/>
    <col min="6" max="6" width="22" style="12" customWidth="1"/>
    <col min="7" max="7" width="18" style="12" customWidth="1"/>
    <col min="8" max="8" width="12.625" style="12" customWidth="1"/>
    <col min="9" max="9" width="1.625" customWidth="1"/>
  </cols>
  <sheetData>
    <row r="1" spans="2:8" ht="9.9499999999999993" customHeight="1"/>
    <row r="2" spans="2:8" ht="41.25" customHeight="1">
      <c r="B2" s="154" t="s">
        <v>25</v>
      </c>
      <c r="C2" s="154"/>
      <c r="D2" s="154"/>
      <c r="E2" s="154"/>
      <c r="F2" s="154"/>
      <c r="G2" s="154"/>
      <c r="H2" s="154"/>
    </row>
    <row r="3" spans="2:8" ht="24.95" customHeight="1">
      <c r="B3" s="155" t="s">
        <v>93</v>
      </c>
      <c r="C3" s="155"/>
      <c r="D3" s="155"/>
      <c r="E3" s="155"/>
      <c r="F3" s="155"/>
      <c r="G3" s="155"/>
      <c r="H3" s="155"/>
    </row>
    <row r="4" spans="2:8" s="19" customFormat="1" ht="24.95" customHeight="1">
      <c r="B4" s="13" t="s">
        <v>20</v>
      </c>
      <c r="C4" s="14" t="s">
        <v>35</v>
      </c>
      <c r="D4" s="15" t="s">
        <v>5</v>
      </c>
      <c r="E4" s="16" t="s">
        <v>23</v>
      </c>
      <c r="F4" s="17" t="s">
        <v>26</v>
      </c>
      <c r="G4" s="18" t="s">
        <v>24</v>
      </c>
      <c r="H4" s="18" t="s">
        <v>55</v>
      </c>
    </row>
    <row r="5" spans="2:8" ht="27" customHeight="1">
      <c r="B5" s="9" t="s">
        <v>91</v>
      </c>
      <c r="C5" s="9" t="s">
        <v>92</v>
      </c>
      <c r="D5" s="20">
        <v>240000</v>
      </c>
      <c r="E5" s="21" t="s">
        <v>31</v>
      </c>
      <c r="F5" s="10" t="s">
        <v>33</v>
      </c>
      <c r="G5" s="31" t="s">
        <v>94</v>
      </c>
      <c r="H5" s="22"/>
    </row>
    <row r="6" spans="2:8" ht="24.95" customHeight="1">
      <c r="B6" s="9" t="s">
        <v>56</v>
      </c>
      <c r="C6" s="32" t="s">
        <v>95</v>
      </c>
      <c r="D6" s="20">
        <v>79700</v>
      </c>
      <c r="E6" s="21" t="s">
        <v>96</v>
      </c>
      <c r="F6" s="10" t="s">
        <v>97</v>
      </c>
      <c r="G6" s="22" t="s">
        <v>98</v>
      </c>
      <c r="H6" s="22"/>
    </row>
    <row r="7" spans="2:8" ht="24.95" customHeight="1">
      <c r="B7" s="9" t="s">
        <v>99</v>
      </c>
      <c r="C7" s="32" t="s">
        <v>213</v>
      </c>
      <c r="D7" s="20">
        <v>21920</v>
      </c>
      <c r="E7" s="21" t="s">
        <v>96</v>
      </c>
      <c r="F7" s="10" t="s">
        <v>97</v>
      </c>
      <c r="G7" s="22" t="s">
        <v>98</v>
      </c>
      <c r="H7" s="22"/>
    </row>
    <row r="8" spans="2:8" ht="24.95" customHeight="1">
      <c r="B8" s="9" t="s">
        <v>100</v>
      </c>
      <c r="C8" s="9" t="s">
        <v>101</v>
      </c>
      <c r="D8" s="20">
        <v>60000</v>
      </c>
      <c r="E8" s="21" t="s">
        <v>15</v>
      </c>
      <c r="F8" s="10"/>
      <c r="G8" s="22" t="s">
        <v>34</v>
      </c>
      <c r="H8" s="156" t="s">
        <v>57</v>
      </c>
    </row>
    <row r="9" spans="2:8" ht="24.95" customHeight="1">
      <c r="B9" s="9"/>
      <c r="C9" s="9" t="s">
        <v>102</v>
      </c>
      <c r="D9" s="20">
        <v>12500</v>
      </c>
      <c r="E9" s="21" t="s">
        <v>15</v>
      </c>
      <c r="F9" s="10"/>
      <c r="G9" s="22" t="s">
        <v>34</v>
      </c>
      <c r="H9" s="157"/>
    </row>
    <row r="10" spans="2:8" ht="24.95" customHeight="1">
      <c r="B10" s="9" t="s">
        <v>103</v>
      </c>
      <c r="C10" s="9" t="s">
        <v>104</v>
      </c>
      <c r="D10" s="20">
        <v>100000</v>
      </c>
      <c r="E10" s="21" t="s">
        <v>31</v>
      </c>
      <c r="F10" s="4" t="s">
        <v>32</v>
      </c>
      <c r="G10" s="31" t="s">
        <v>105</v>
      </c>
      <c r="H10" s="22"/>
    </row>
    <row r="11" spans="2:8" ht="24.95" customHeight="1">
      <c r="B11" s="23" t="s">
        <v>36</v>
      </c>
      <c r="C11" s="24" t="s">
        <v>106</v>
      </c>
      <c r="D11" s="20">
        <v>60000</v>
      </c>
      <c r="E11" s="21" t="s">
        <v>15</v>
      </c>
      <c r="F11" s="10"/>
      <c r="G11" s="22" t="s">
        <v>34</v>
      </c>
      <c r="H11" s="22"/>
    </row>
    <row r="12" spans="2:8" ht="24.95" customHeight="1">
      <c r="B12" s="23"/>
      <c r="C12" s="24" t="s">
        <v>107</v>
      </c>
      <c r="D12" s="20">
        <v>5000</v>
      </c>
      <c r="E12" s="21" t="s">
        <v>15</v>
      </c>
      <c r="F12" s="10"/>
      <c r="G12" s="22" t="s">
        <v>34</v>
      </c>
      <c r="H12" s="22"/>
    </row>
    <row r="13" spans="2:8" ht="24.95" customHeight="1">
      <c r="B13" s="23" t="s">
        <v>108</v>
      </c>
      <c r="C13" s="24" t="s">
        <v>110</v>
      </c>
      <c r="D13" s="20">
        <v>29600</v>
      </c>
      <c r="E13" s="21" t="s">
        <v>15</v>
      </c>
      <c r="F13" s="10"/>
      <c r="G13" s="22" t="s">
        <v>34</v>
      </c>
      <c r="H13" s="156" t="s">
        <v>57</v>
      </c>
    </row>
    <row r="14" spans="2:8" ht="24.95" customHeight="1">
      <c r="B14" s="23" t="s">
        <v>109</v>
      </c>
      <c r="C14" s="24" t="s">
        <v>111</v>
      </c>
      <c r="D14" s="20">
        <v>32000</v>
      </c>
      <c r="E14" s="21" t="s">
        <v>15</v>
      </c>
      <c r="F14" s="10"/>
      <c r="G14" s="22" t="s">
        <v>34</v>
      </c>
      <c r="H14" s="157"/>
    </row>
    <row r="15" spans="2:8" ht="24.95" customHeight="1">
      <c r="B15" s="23" t="s">
        <v>112</v>
      </c>
      <c r="C15" s="24" t="s">
        <v>113</v>
      </c>
      <c r="D15" s="20">
        <v>2800</v>
      </c>
      <c r="E15" s="21" t="s">
        <v>15</v>
      </c>
      <c r="F15" s="10"/>
      <c r="G15" s="22" t="s">
        <v>34</v>
      </c>
      <c r="H15" s="156" t="s">
        <v>57</v>
      </c>
    </row>
    <row r="16" spans="2:8" ht="24.95" customHeight="1">
      <c r="B16" s="23"/>
      <c r="C16" s="24" t="s">
        <v>114</v>
      </c>
      <c r="D16" s="20">
        <v>1800</v>
      </c>
      <c r="E16" s="21" t="s">
        <v>15</v>
      </c>
      <c r="F16" s="10"/>
      <c r="G16" s="22" t="s">
        <v>34</v>
      </c>
      <c r="H16" s="158"/>
    </row>
    <row r="17" spans="2:8" ht="24.75" customHeight="1">
      <c r="B17" s="23"/>
      <c r="C17" s="24" t="s">
        <v>115</v>
      </c>
      <c r="D17" s="20">
        <v>20</v>
      </c>
      <c r="E17" s="21" t="s">
        <v>15</v>
      </c>
      <c r="F17" s="10"/>
      <c r="G17" s="22" t="s">
        <v>34</v>
      </c>
      <c r="H17" s="157"/>
    </row>
    <row r="18" spans="2:8" ht="24.95" customHeight="1">
      <c r="B18" s="23" t="s">
        <v>116</v>
      </c>
      <c r="C18" s="24"/>
      <c r="D18" s="20">
        <v>12000</v>
      </c>
      <c r="E18" s="21" t="s">
        <v>124</v>
      </c>
      <c r="F18" s="10" t="s">
        <v>117</v>
      </c>
      <c r="G18" s="22" t="s">
        <v>123</v>
      </c>
      <c r="H18" s="22"/>
    </row>
    <row r="19" spans="2:8" ht="24.95" customHeight="1" thickBot="1">
      <c r="B19" s="23" t="s">
        <v>119</v>
      </c>
      <c r="C19" s="24"/>
      <c r="D19" s="20">
        <v>300000</v>
      </c>
      <c r="E19" s="21" t="s">
        <v>121</v>
      </c>
      <c r="F19" s="10" t="s">
        <v>122</v>
      </c>
      <c r="G19" s="22" t="s">
        <v>118</v>
      </c>
      <c r="H19" s="22"/>
    </row>
    <row r="20" spans="2:8" ht="24.75" customHeight="1" thickTop="1">
      <c r="B20" s="25" t="s">
        <v>27</v>
      </c>
      <c r="C20" s="26"/>
      <c r="D20" s="27">
        <f>SUM(D5:D19)</f>
        <v>957340</v>
      </c>
      <c r="E20" s="28"/>
      <c r="F20" s="29"/>
      <c r="G20" s="29"/>
      <c r="H20" s="30"/>
    </row>
  </sheetData>
  <mergeCells count="5">
    <mergeCell ref="B2:H2"/>
    <mergeCell ref="B3:H3"/>
    <mergeCell ref="H8:H9"/>
    <mergeCell ref="H13:H14"/>
    <mergeCell ref="H15:H17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showGridLines="0" workbookViewId="0">
      <pane ySplit="4" topLeftCell="A5" activePane="bottomLeft" state="frozen"/>
      <selection pane="bottomLeft" activeCell="H8" sqref="H8"/>
    </sheetView>
  </sheetViews>
  <sheetFormatPr defaultColWidth="9" defaultRowHeight="24.95" customHeight="1"/>
  <cols>
    <col min="1" max="1" width="1.625" style="1" customWidth="1"/>
    <col min="2" max="2" width="24.375" style="1" customWidth="1"/>
    <col min="3" max="3" width="28.125" style="1" customWidth="1"/>
    <col min="4" max="4" width="12.625" style="2" customWidth="1"/>
    <col min="5" max="5" width="14.375" style="34" customWidth="1"/>
    <col min="6" max="6" width="22" style="34" customWidth="1"/>
    <col min="7" max="7" width="15.5" style="34" customWidth="1"/>
    <col min="8" max="8" width="12.625" style="34" customWidth="1"/>
    <col min="9" max="9" width="1.625" style="1" customWidth="1"/>
    <col min="10" max="16384" width="9" style="1"/>
  </cols>
  <sheetData>
    <row r="1" spans="2:8" ht="9.9499999999999993" customHeight="1"/>
    <row r="2" spans="2:8" ht="41.25" customHeight="1">
      <c r="B2" s="159" t="s">
        <v>25</v>
      </c>
      <c r="C2" s="159"/>
      <c r="D2" s="159"/>
      <c r="E2" s="159"/>
      <c r="F2" s="159"/>
      <c r="G2" s="159"/>
      <c r="H2" s="159"/>
    </row>
    <row r="3" spans="2:8" ht="24.95" customHeight="1">
      <c r="B3" s="160" t="s">
        <v>154</v>
      </c>
      <c r="C3" s="160"/>
      <c r="D3" s="160"/>
      <c r="E3" s="160"/>
      <c r="F3" s="160"/>
      <c r="G3" s="160"/>
      <c r="H3" s="160"/>
    </row>
    <row r="4" spans="2:8" s="40" customFormat="1" ht="24.95" customHeight="1">
      <c r="B4" s="3" t="s">
        <v>20</v>
      </c>
      <c r="C4" s="35" t="s">
        <v>35</v>
      </c>
      <c r="D4" s="36" t="s">
        <v>5</v>
      </c>
      <c r="E4" s="37" t="s">
        <v>23</v>
      </c>
      <c r="F4" s="38" t="s">
        <v>26</v>
      </c>
      <c r="G4" s="38" t="s">
        <v>24</v>
      </c>
      <c r="H4" s="39" t="s">
        <v>55</v>
      </c>
    </row>
    <row r="5" spans="2:8" ht="24.95" customHeight="1">
      <c r="B5" s="47" t="s">
        <v>155</v>
      </c>
      <c r="C5" s="48" t="s">
        <v>160</v>
      </c>
      <c r="D5" s="49">
        <v>180000</v>
      </c>
      <c r="E5" s="50" t="s">
        <v>15</v>
      </c>
      <c r="F5" s="51"/>
      <c r="G5" s="51" t="s">
        <v>34</v>
      </c>
      <c r="H5" s="52" t="s">
        <v>162</v>
      </c>
    </row>
    <row r="6" spans="2:8" ht="24.95" customHeight="1">
      <c r="B6" s="47" t="s">
        <v>156</v>
      </c>
      <c r="C6" s="48" t="s">
        <v>161</v>
      </c>
      <c r="D6" s="49">
        <v>595000</v>
      </c>
      <c r="E6" s="50" t="s">
        <v>31</v>
      </c>
      <c r="F6" s="51" t="s">
        <v>157</v>
      </c>
      <c r="G6" s="51" t="s">
        <v>158</v>
      </c>
      <c r="H6" s="52"/>
    </row>
    <row r="7" spans="2:8" ht="24.95" customHeight="1">
      <c r="B7" s="47" t="s">
        <v>165</v>
      </c>
      <c r="C7" s="48" t="s">
        <v>166</v>
      </c>
      <c r="D7" s="49">
        <v>25000</v>
      </c>
      <c r="E7" s="50" t="s">
        <v>15</v>
      </c>
      <c r="F7" s="51"/>
      <c r="G7" s="51" t="s">
        <v>34</v>
      </c>
      <c r="H7" s="53"/>
    </row>
    <row r="8" spans="2:8" ht="24.75" customHeight="1" thickBot="1">
      <c r="B8" s="47" t="s">
        <v>159</v>
      </c>
      <c r="C8" s="48" t="s">
        <v>163</v>
      </c>
      <c r="D8" s="49">
        <v>50000</v>
      </c>
      <c r="E8" s="50" t="s">
        <v>31</v>
      </c>
      <c r="F8" s="51" t="s">
        <v>214</v>
      </c>
      <c r="G8" s="51" t="s">
        <v>164</v>
      </c>
      <c r="H8" s="54"/>
    </row>
    <row r="9" spans="2:8" ht="24.95" customHeight="1" thickTop="1">
      <c r="B9" s="41" t="s">
        <v>27</v>
      </c>
      <c r="C9" s="42"/>
      <c r="D9" s="43">
        <f>SUM(D5:D8)</f>
        <v>850000</v>
      </c>
      <c r="E9" s="44"/>
      <c r="F9" s="45"/>
      <c r="G9" s="45"/>
      <c r="H9" s="46"/>
    </row>
  </sheetData>
  <mergeCells count="2">
    <mergeCell ref="B2:H2"/>
    <mergeCell ref="B3:H3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129"/>
  <sheetViews>
    <sheetView showGridLines="0" workbookViewId="0">
      <pane ySplit="4" topLeftCell="A30" activePane="bottomLeft" state="frozen"/>
      <selection pane="bottomLeft" activeCell="D44" sqref="D44"/>
    </sheetView>
  </sheetViews>
  <sheetFormatPr defaultColWidth="9" defaultRowHeight="20.100000000000001" customHeight="1"/>
  <cols>
    <col min="1" max="1" width="1.625" style="60" customWidth="1"/>
    <col min="2" max="2" width="6.625" style="60" customWidth="1"/>
    <col min="3" max="3" width="9.625" style="60" customWidth="1"/>
    <col min="4" max="4" width="21.625" style="60" customWidth="1"/>
    <col min="5" max="7" width="12.625" style="60" customWidth="1"/>
    <col min="8" max="8" width="1.625" style="60" customWidth="1"/>
    <col min="9" max="10" width="6.625" style="60" customWidth="1"/>
    <col min="11" max="11" width="16.625" style="60" customWidth="1"/>
    <col min="12" max="13" width="15.625" style="60" customWidth="1"/>
    <col min="14" max="14" width="12.625" style="60" customWidth="1"/>
    <col min="15" max="16384" width="9" style="60"/>
  </cols>
  <sheetData>
    <row r="4" spans="2:14" ht="20.100000000000001" customHeight="1">
      <c r="B4" s="57" t="s">
        <v>0</v>
      </c>
      <c r="C4" s="58" t="s">
        <v>6</v>
      </c>
      <c r="D4" s="58" t="s">
        <v>2</v>
      </c>
      <c r="E4" s="58" t="s">
        <v>3</v>
      </c>
      <c r="F4" s="58" t="s">
        <v>7</v>
      </c>
      <c r="G4" s="59" t="s">
        <v>5</v>
      </c>
      <c r="I4" s="61"/>
      <c r="J4" s="61"/>
      <c r="K4" s="61"/>
      <c r="L4" s="61"/>
      <c r="M4" s="61"/>
      <c r="N4" s="61"/>
    </row>
    <row r="5" spans="2:14" ht="20.100000000000001" customHeight="1">
      <c r="B5" s="62">
        <v>43549</v>
      </c>
      <c r="C5" s="63" t="s">
        <v>14</v>
      </c>
      <c r="D5" s="63"/>
      <c r="E5" s="63" t="s">
        <v>30</v>
      </c>
      <c r="F5" s="63">
        <v>161235</v>
      </c>
      <c r="G5" s="64"/>
      <c r="I5" s="61"/>
      <c r="J5" s="61"/>
      <c r="K5" s="166" t="s">
        <v>22</v>
      </c>
      <c r="L5" s="167"/>
      <c r="M5" s="168"/>
      <c r="N5" s="61"/>
    </row>
    <row r="6" spans="2:14" ht="20.100000000000001" customHeight="1">
      <c r="B6" s="62">
        <v>43550</v>
      </c>
      <c r="C6" s="63" t="s">
        <v>14</v>
      </c>
      <c r="D6" s="63"/>
      <c r="E6" s="63" t="s">
        <v>30</v>
      </c>
      <c r="F6" s="63">
        <v>170000</v>
      </c>
      <c r="G6" s="64"/>
      <c r="I6" s="61"/>
      <c r="J6" s="61"/>
      <c r="K6" s="169"/>
      <c r="L6" s="170"/>
      <c r="M6" s="171"/>
      <c r="N6" s="61"/>
    </row>
    <row r="7" spans="2:14" ht="20.100000000000001" customHeight="1" thickBot="1">
      <c r="B7" s="65"/>
      <c r="C7" s="175" t="s">
        <v>44</v>
      </c>
      <c r="D7" s="175"/>
      <c r="E7" s="66"/>
      <c r="F7" s="67">
        <f>SUM(F5:F6)</f>
        <v>331235</v>
      </c>
      <c r="G7" s="68"/>
      <c r="I7" s="61"/>
      <c r="J7" s="61"/>
      <c r="K7" s="172"/>
      <c r="L7" s="173"/>
      <c r="M7" s="174"/>
      <c r="N7" s="69"/>
    </row>
    <row r="8" spans="2:14" ht="20.100000000000001" customHeight="1">
      <c r="B8" s="62">
        <v>43000</v>
      </c>
      <c r="C8" s="63" t="s">
        <v>42</v>
      </c>
      <c r="D8" s="56" t="s">
        <v>46</v>
      </c>
      <c r="E8" s="63" t="s">
        <v>30</v>
      </c>
      <c r="F8" s="63">
        <v>1000000</v>
      </c>
      <c r="G8" s="64"/>
      <c r="I8" s="61"/>
      <c r="J8" s="61"/>
      <c r="K8" s="70" t="s">
        <v>20</v>
      </c>
      <c r="L8" s="71" t="s">
        <v>7</v>
      </c>
      <c r="M8" s="72" t="s">
        <v>5</v>
      </c>
    </row>
    <row r="9" spans="2:14" ht="20.100000000000001" customHeight="1">
      <c r="B9" s="62">
        <v>43038</v>
      </c>
      <c r="C9" s="63" t="s">
        <v>42</v>
      </c>
      <c r="D9" s="56" t="s">
        <v>173</v>
      </c>
      <c r="E9" s="63" t="s">
        <v>30</v>
      </c>
      <c r="F9" s="63">
        <v>100000</v>
      </c>
      <c r="G9" s="64"/>
      <c r="I9" s="61"/>
      <c r="J9" s="61"/>
      <c r="K9" s="73" t="s">
        <v>14</v>
      </c>
      <c r="L9" s="74">
        <f>SUM(F7)</f>
        <v>331235</v>
      </c>
      <c r="M9" s="75"/>
    </row>
    <row r="10" spans="2:14" ht="20.100000000000001" customHeight="1" thickBot="1">
      <c r="B10" s="65"/>
      <c r="C10" s="163" t="s">
        <v>45</v>
      </c>
      <c r="D10" s="163"/>
      <c r="E10" s="66"/>
      <c r="F10" s="67">
        <f>SUM(F8:F9)</f>
        <v>1100000</v>
      </c>
      <c r="G10" s="68"/>
      <c r="I10" s="61"/>
      <c r="J10" s="61"/>
      <c r="K10" s="76" t="s">
        <v>29</v>
      </c>
      <c r="L10" s="77">
        <f>SUM(F10)</f>
        <v>1100000</v>
      </c>
      <c r="M10" s="78"/>
    </row>
    <row r="11" spans="2:14" ht="20.100000000000001" customHeight="1">
      <c r="B11" s="79">
        <v>43547</v>
      </c>
      <c r="C11" s="63" t="s">
        <v>17</v>
      </c>
      <c r="D11" s="55" t="s">
        <v>171</v>
      </c>
      <c r="E11" s="63" t="s">
        <v>47</v>
      </c>
      <c r="F11" s="80">
        <v>138</v>
      </c>
      <c r="G11" s="81"/>
      <c r="I11" s="61"/>
      <c r="J11" s="61"/>
      <c r="K11" s="82" t="s">
        <v>17</v>
      </c>
      <c r="L11" s="63">
        <f>SUM(F14)</f>
        <v>4068</v>
      </c>
      <c r="M11" s="64"/>
    </row>
    <row r="12" spans="2:14" ht="20.100000000000001" customHeight="1">
      <c r="B12" s="79">
        <v>43638</v>
      </c>
      <c r="C12" s="63" t="s">
        <v>17</v>
      </c>
      <c r="D12" s="63" t="s">
        <v>196</v>
      </c>
      <c r="E12" s="63" t="s">
        <v>47</v>
      </c>
      <c r="F12" s="63">
        <v>305</v>
      </c>
      <c r="G12" s="64"/>
      <c r="I12" s="61"/>
      <c r="J12" s="61"/>
      <c r="K12" s="82"/>
      <c r="L12" s="63"/>
      <c r="M12" s="64"/>
    </row>
    <row r="13" spans="2:14" ht="20.100000000000001" customHeight="1">
      <c r="B13" s="79">
        <v>43682</v>
      </c>
      <c r="C13" s="63" t="s">
        <v>17</v>
      </c>
      <c r="D13" s="63" t="s">
        <v>199</v>
      </c>
      <c r="E13" s="63" t="s">
        <v>47</v>
      </c>
      <c r="F13" s="63">
        <v>3625</v>
      </c>
      <c r="G13" s="64"/>
      <c r="I13" s="61"/>
      <c r="J13" s="61"/>
      <c r="K13" s="82" t="s">
        <v>43</v>
      </c>
      <c r="L13" s="63"/>
      <c r="M13" s="100">
        <f>SUM(G26)</f>
        <v>957340</v>
      </c>
    </row>
    <row r="14" spans="2:14" ht="20.100000000000001" customHeight="1" thickBot="1">
      <c r="B14" s="65"/>
      <c r="C14" s="163" t="s">
        <v>18</v>
      </c>
      <c r="D14" s="163"/>
      <c r="E14" s="66"/>
      <c r="F14" s="67">
        <f>SUM(F11:F13)</f>
        <v>4068</v>
      </c>
      <c r="G14" s="68"/>
      <c r="I14" s="61"/>
      <c r="J14" s="61"/>
      <c r="K14" s="82" t="s">
        <v>209</v>
      </c>
      <c r="L14" s="63"/>
      <c r="M14" s="64">
        <f>SUM(G32)</f>
        <v>850000</v>
      </c>
    </row>
    <row r="15" spans="2:14" ht="20.100000000000001" customHeight="1">
      <c r="B15" s="62">
        <v>43544</v>
      </c>
      <c r="C15" s="63" t="s">
        <v>43</v>
      </c>
      <c r="D15" s="63" t="s">
        <v>50</v>
      </c>
      <c r="E15" s="77" t="s">
        <v>15</v>
      </c>
      <c r="F15" s="77"/>
      <c r="G15" s="78">
        <v>240000</v>
      </c>
      <c r="I15" s="61"/>
      <c r="J15" s="61"/>
      <c r="K15" s="82" t="s">
        <v>60</v>
      </c>
      <c r="L15" s="63"/>
      <c r="M15" s="64">
        <f>SUM(G34)</f>
        <v>49800</v>
      </c>
    </row>
    <row r="16" spans="2:14" ht="20.100000000000001" customHeight="1">
      <c r="B16" s="62">
        <v>43546</v>
      </c>
      <c r="C16" s="63" t="s">
        <v>43</v>
      </c>
      <c r="D16" s="63" t="s">
        <v>52</v>
      </c>
      <c r="E16" s="77" t="s">
        <v>30</v>
      </c>
      <c r="F16" s="63"/>
      <c r="G16" s="64">
        <v>79700</v>
      </c>
      <c r="I16" s="61"/>
      <c r="J16" s="61"/>
      <c r="K16" s="82"/>
      <c r="L16" s="63"/>
      <c r="M16" s="64"/>
    </row>
    <row r="17" spans="2:14" ht="20.100000000000001" customHeight="1">
      <c r="B17" s="83"/>
      <c r="C17" s="63" t="s">
        <v>43</v>
      </c>
      <c r="D17" s="55" t="s">
        <v>170</v>
      </c>
      <c r="E17" s="77" t="s">
        <v>30</v>
      </c>
      <c r="F17" s="63"/>
      <c r="G17" s="64">
        <v>21920</v>
      </c>
      <c r="I17" s="61"/>
      <c r="J17" s="61"/>
      <c r="K17" s="82" t="s">
        <v>28</v>
      </c>
      <c r="L17" s="63">
        <f>SUM(F65)</f>
        <v>1500000</v>
      </c>
      <c r="M17" s="64"/>
    </row>
    <row r="18" spans="2:14" ht="20.100000000000001" customHeight="1">
      <c r="B18" s="62">
        <v>43549</v>
      </c>
      <c r="C18" s="63" t="s">
        <v>43</v>
      </c>
      <c r="D18" s="63" t="s">
        <v>175</v>
      </c>
      <c r="E18" s="77" t="s">
        <v>15</v>
      </c>
      <c r="F18" s="63"/>
      <c r="G18" s="84">
        <v>72500</v>
      </c>
      <c r="H18" s="85"/>
      <c r="I18" s="61"/>
      <c r="J18" s="61"/>
      <c r="K18" s="82"/>
      <c r="L18" s="63"/>
      <c r="M18" s="64"/>
    </row>
    <row r="19" spans="2:14" ht="20.100000000000001" customHeight="1" thickBot="1">
      <c r="B19" s="62">
        <v>43550</v>
      </c>
      <c r="C19" s="63" t="s">
        <v>43</v>
      </c>
      <c r="D19" s="55" t="s">
        <v>103</v>
      </c>
      <c r="E19" s="77" t="s">
        <v>30</v>
      </c>
      <c r="F19" s="63"/>
      <c r="G19" s="84">
        <v>100000</v>
      </c>
      <c r="I19" s="61"/>
      <c r="J19" s="61"/>
      <c r="K19" s="86"/>
      <c r="L19" s="87"/>
      <c r="M19" s="88"/>
      <c r="N19" s="61"/>
    </row>
    <row r="20" spans="2:14" ht="20.100000000000001" customHeight="1" thickTop="1">
      <c r="B20" s="83"/>
      <c r="C20" s="63" t="s">
        <v>43</v>
      </c>
      <c r="D20" s="63" t="s">
        <v>51</v>
      </c>
      <c r="E20" s="77" t="s">
        <v>15</v>
      </c>
      <c r="F20" s="63"/>
      <c r="G20" s="84">
        <v>60000</v>
      </c>
      <c r="K20" s="89" t="s">
        <v>21</v>
      </c>
      <c r="L20" s="90">
        <f>SUM(L9:L19)</f>
        <v>2935303</v>
      </c>
      <c r="M20" s="101">
        <f>SUM(M9:M19)</f>
        <v>1857140</v>
      </c>
    </row>
    <row r="21" spans="2:14" ht="20.100000000000001" customHeight="1">
      <c r="B21" s="83"/>
      <c r="C21" s="63" t="s">
        <v>43</v>
      </c>
      <c r="D21" s="63" t="s">
        <v>176</v>
      </c>
      <c r="E21" s="77" t="s">
        <v>15</v>
      </c>
      <c r="F21" s="63"/>
      <c r="G21" s="84">
        <v>5000</v>
      </c>
      <c r="K21" s="91"/>
      <c r="L21" s="61"/>
      <c r="M21" s="61"/>
    </row>
    <row r="22" spans="2:14" ht="20.100000000000001" customHeight="1">
      <c r="B22" s="83"/>
      <c r="C22" s="63" t="s">
        <v>43</v>
      </c>
      <c r="D22" s="55" t="s">
        <v>172</v>
      </c>
      <c r="E22" s="77" t="s">
        <v>15</v>
      </c>
      <c r="F22" s="63"/>
      <c r="G22" s="84">
        <v>61600</v>
      </c>
      <c r="K22" s="61"/>
      <c r="L22" s="61">
        <f>SUM(L20-M20)</f>
        <v>1078163</v>
      </c>
      <c r="M22" s="61"/>
      <c r="N22" s="92">
        <f>L23-M23</f>
        <v>1078163</v>
      </c>
    </row>
    <row r="23" spans="2:14" ht="20.100000000000001" customHeight="1">
      <c r="B23" s="83"/>
      <c r="C23" s="63" t="s">
        <v>43</v>
      </c>
      <c r="D23" s="55" t="s">
        <v>112</v>
      </c>
      <c r="E23" s="77" t="s">
        <v>15</v>
      </c>
      <c r="F23" s="63"/>
      <c r="G23" s="84">
        <v>4620</v>
      </c>
      <c r="L23" s="92">
        <f>SUM(L9:L18)</f>
        <v>2935303</v>
      </c>
      <c r="M23" s="92">
        <f>SUM(M9:M18)</f>
        <v>1857140</v>
      </c>
    </row>
    <row r="24" spans="2:14" ht="20.100000000000001" customHeight="1">
      <c r="B24" s="62">
        <v>43551</v>
      </c>
      <c r="C24" s="63" t="s">
        <v>43</v>
      </c>
      <c r="D24" s="55" t="s">
        <v>174</v>
      </c>
      <c r="E24" s="63" t="s">
        <v>49</v>
      </c>
      <c r="F24" s="63"/>
      <c r="G24" s="84">
        <v>12000</v>
      </c>
    </row>
    <row r="25" spans="2:14" ht="20.100000000000001" customHeight="1">
      <c r="B25" s="83"/>
      <c r="C25" s="63" t="s">
        <v>43</v>
      </c>
      <c r="D25" s="63" t="s">
        <v>193</v>
      </c>
      <c r="E25" s="63" t="s">
        <v>49</v>
      </c>
      <c r="F25" s="63"/>
      <c r="G25" s="84">
        <v>300000</v>
      </c>
      <c r="H25" s="85"/>
    </row>
    <row r="26" spans="2:14" ht="20.100000000000001" customHeight="1" thickBot="1">
      <c r="B26" s="65"/>
      <c r="C26" s="161" t="s">
        <v>48</v>
      </c>
      <c r="D26" s="162"/>
      <c r="E26" s="66"/>
      <c r="F26" s="66"/>
      <c r="G26" s="99">
        <f>SUM(G15:G25)</f>
        <v>957340</v>
      </c>
    </row>
    <row r="27" spans="2:14" ht="20.100000000000001" customHeight="1">
      <c r="B27" s="62">
        <v>43705</v>
      </c>
      <c r="C27" s="77" t="s">
        <v>209</v>
      </c>
      <c r="D27" s="77" t="s">
        <v>210</v>
      </c>
      <c r="E27" s="77" t="s">
        <v>15</v>
      </c>
      <c r="F27" s="77"/>
      <c r="G27" s="78">
        <v>170000</v>
      </c>
    </row>
    <row r="28" spans="2:14" ht="20.100000000000001" customHeight="1">
      <c r="B28" s="62">
        <v>43707</v>
      </c>
      <c r="C28" s="77" t="s">
        <v>209</v>
      </c>
      <c r="D28" s="77" t="s">
        <v>219</v>
      </c>
      <c r="E28" s="77" t="s">
        <v>54</v>
      </c>
      <c r="F28" s="77"/>
      <c r="G28" s="78">
        <v>25000</v>
      </c>
    </row>
    <row r="29" spans="2:14" ht="20.100000000000001" customHeight="1">
      <c r="B29" s="93"/>
      <c r="C29" s="77" t="s">
        <v>209</v>
      </c>
      <c r="D29" s="77" t="s">
        <v>218</v>
      </c>
      <c r="E29" s="77" t="s">
        <v>15</v>
      </c>
      <c r="F29" s="77"/>
      <c r="G29" s="78">
        <v>10000</v>
      </c>
    </row>
    <row r="30" spans="2:14" ht="20.100000000000001" customHeight="1">
      <c r="B30" s="93"/>
      <c r="C30" s="77" t="s">
        <v>209</v>
      </c>
      <c r="D30" s="77" t="s">
        <v>211</v>
      </c>
      <c r="E30" s="77" t="s">
        <v>30</v>
      </c>
      <c r="F30" s="77"/>
      <c r="G30" s="78">
        <v>50000</v>
      </c>
    </row>
    <row r="31" spans="2:14" ht="20.100000000000001" customHeight="1">
      <c r="B31" s="93"/>
      <c r="C31" s="77" t="s">
        <v>209</v>
      </c>
      <c r="D31" s="77" t="s">
        <v>212</v>
      </c>
      <c r="E31" s="77" t="s">
        <v>30</v>
      </c>
      <c r="F31" s="77"/>
      <c r="G31" s="78">
        <v>595000</v>
      </c>
    </row>
    <row r="32" spans="2:14" ht="20.100000000000001" customHeight="1" thickBot="1">
      <c r="B32" s="65"/>
      <c r="C32" s="161" t="s">
        <v>208</v>
      </c>
      <c r="D32" s="162"/>
      <c r="E32" s="66"/>
      <c r="F32" s="66"/>
      <c r="G32" s="94">
        <f>SUM(G27:G31)</f>
        <v>850000</v>
      </c>
    </row>
    <row r="33" spans="2:7" ht="20.100000000000001" customHeight="1">
      <c r="B33" s="62">
        <v>43530</v>
      </c>
      <c r="C33" s="77" t="s">
        <v>177</v>
      </c>
      <c r="D33" s="55" t="s">
        <v>168</v>
      </c>
      <c r="E33" s="55" t="s">
        <v>148</v>
      </c>
      <c r="F33" s="63"/>
      <c r="G33" s="64">
        <v>49800</v>
      </c>
    </row>
    <row r="34" spans="2:7" ht="20.100000000000001" customHeight="1" thickBot="1">
      <c r="B34" s="65"/>
      <c r="C34" s="163" t="s">
        <v>178</v>
      </c>
      <c r="D34" s="163"/>
      <c r="E34" s="66"/>
      <c r="F34" s="67"/>
      <c r="G34" s="94">
        <f>SUM(G33)</f>
        <v>49800</v>
      </c>
    </row>
    <row r="35" spans="2:7" ht="20.100000000000001" customHeight="1">
      <c r="B35" s="95">
        <v>43522</v>
      </c>
      <c r="C35" s="77" t="s">
        <v>53</v>
      </c>
      <c r="D35" s="77" t="s">
        <v>179</v>
      </c>
      <c r="E35" s="77" t="s">
        <v>30</v>
      </c>
      <c r="F35" s="77">
        <v>50000</v>
      </c>
      <c r="G35" s="78"/>
    </row>
    <row r="36" spans="2:7" ht="20.100000000000001" customHeight="1">
      <c r="B36" s="95">
        <v>43538</v>
      </c>
      <c r="C36" s="77" t="s">
        <v>53</v>
      </c>
      <c r="D36" s="55" t="s">
        <v>169</v>
      </c>
      <c r="E36" s="77" t="s">
        <v>30</v>
      </c>
      <c r="F36" s="77">
        <v>50000</v>
      </c>
      <c r="G36" s="64"/>
    </row>
    <row r="37" spans="2:7" ht="20.100000000000001" customHeight="1">
      <c r="B37" s="83"/>
      <c r="C37" s="77" t="s">
        <v>53</v>
      </c>
      <c r="D37" s="63" t="s">
        <v>180</v>
      </c>
      <c r="E37" s="77" t="s">
        <v>30</v>
      </c>
      <c r="F37" s="77">
        <v>50000</v>
      </c>
      <c r="G37" s="64"/>
    </row>
    <row r="38" spans="2:7" ht="20.100000000000001" customHeight="1">
      <c r="B38" s="62"/>
      <c r="C38" s="77" t="s">
        <v>53</v>
      </c>
      <c r="D38" s="63" t="s">
        <v>41</v>
      </c>
      <c r="E38" s="77" t="s">
        <v>30</v>
      </c>
      <c r="F38" s="77">
        <v>50000</v>
      </c>
      <c r="G38" s="64"/>
    </row>
    <row r="39" spans="2:7" ht="20.100000000000001" customHeight="1">
      <c r="B39" s="83"/>
      <c r="C39" s="77" t="s">
        <v>53</v>
      </c>
      <c r="D39" s="63" t="s">
        <v>40</v>
      </c>
      <c r="E39" s="77" t="s">
        <v>30</v>
      </c>
      <c r="F39" s="77">
        <v>50000</v>
      </c>
      <c r="G39" s="64"/>
    </row>
    <row r="40" spans="2:7" ht="20.100000000000001" customHeight="1">
      <c r="B40" s="95">
        <v>43539</v>
      </c>
      <c r="C40" s="77" t="s">
        <v>53</v>
      </c>
      <c r="D40" s="77" t="s">
        <v>181</v>
      </c>
      <c r="E40" s="77" t="s">
        <v>30</v>
      </c>
      <c r="F40" s="77">
        <v>50000</v>
      </c>
      <c r="G40" s="64"/>
    </row>
    <row r="41" spans="2:7" ht="20.100000000000001" customHeight="1">
      <c r="B41" s="62"/>
      <c r="C41" s="77" t="s">
        <v>53</v>
      </c>
      <c r="D41" s="63" t="s">
        <v>182</v>
      </c>
      <c r="E41" s="77" t="s">
        <v>30</v>
      </c>
      <c r="F41" s="77">
        <v>50000</v>
      </c>
      <c r="G41" s="64"/>
    </row>
    <row r="42" spans="2:7" ht="20.100000000000001" customHeight="1">
      <c r="B42" s="62"/>
      <c r="C42" s="77" t="s">
        <v>53</v>
      </c>
      <c r="D42" s="63" t="s">
        <v>183</v>
      </c>
      <c r="E42" s="77" t="s">
        <v>30</v>
      </c>
      <c r="F42" s="77">
        <v>50000</v>
      </c>
      <c r="G42" s="64"/>
    </row>
    <row r="43" spans="2:7" ht="20.100000000000001" customHeight="1">
      <c r="B43" s="95">
        <v>43542</v>
      </c>
      <c r="C43" s="77" t="s">
        <v>53</v>
      </c>
      <c r="D43" s="77" t="s">
        <v>220</v>
      </c>
      <c r="E43" s="77" t="s">
        <v>30</v>
      </c>
      <c r="F43" s="77">
        <v>50000</v>
      </c>
      <c r="G43" s="64"/>
    </row>
    <row r="44" spans="2:7" ht="20.100000000000001" customHeight="1">
      <c r="B44" s="95">
        <v>43543</v>
      </c>
      <c r="C44" s="77" t="s">
        <v>53</v>
      </c>
      <c r="D44" s="63" t="s">
        <v>184</v>
      </c>
      <c r="E44" s="77" t="s">
        <v>30</v>
      </c>
      <c r="F44" s="77">
        <v>50000</v>
      </c>
      <c r="G44" s="64"/>
    </row>
    <row r="45" spans="2:7" ht="20.100000000000001" customHeight="1">
      <c r="B45" s="83"/>
      <c r="C45" s="77" t="s">
        <v>53</v>
      </c>
      <c r="D45" s="63" t="s">
        <v>185</v>
      </c>
      <c r="E45" s="77" t="s">
        <v>30</v>
      </c>
      <c r="F45" s="77">
        <v>50000</v>
      </c>
      <c r="G45" s="64"/>
    </row>
    <row r="46" spans="2:7" ht="20.100000000000001" customHeight="1">
      <c r="B46" s="62">
        <v>43544</v>
      </c>
      <c r="C46" s="77" t="s">
        <v>53</v>
      </c>
      <c r="D46" s="77" t="s">
        <v>186</v>
      </c>
      <c r="E46" s="77" t="s">
        <v>30</v>
      </c>
      <c r="F46" s="77">
        <v>50000</v>
      </c>
      <c r="G46" s="64"/>
    </row>
    <row r="47" spans="2:7" ht="20.100000000000001" customHeight="1">
      <c r="B47" s="62"/>
      <c r="C47" s="77" t="s">
        <v>53</v>
      </c>
      <c r="D47" s="63" t="s">
        <v>187</v>
      </c>
      <c r="E47" s="77" t="s">
        <v>30</v>
      </c>
      <c r="F47" s="77">
        <v>50000</v>
      </c>
      <c r="G47" s="64"/>
    </row>
    <row r="48" spans="2:7" ht="20.100000000000001" customHeight="1">
      <c r="B48" s="83"/>
      <c r="C48" s="77" t="s">
        <v>53</v>
      </c>
      <c r="D48" s="63" t="s">
        <v>188</v>
      </c>
      <c r="E48" s="77" t="s">
        <v>30</v>
      </c>
      <c r="F48" s="77">
        <v>50000</v>
      </c>
      <c r="G48" s="64"/>
    </row>
    <row r="49" spans="2:7" ht="20.100000000000001" customHeight="1">
      <c r="B49" s="62"/>
      <c r="C49" s="77" t="s">
        <v>53</v>
      </c>
      <c r="D49" s="63" t="s">
        <v>189</v>
      </c>
      <c r="E49" s="77" t="s">
        <v>30</v>
      </c>
      <c r="F49" s="77">
        <v>50000</v>
      </c>
      <c r="G49" s="64"/>
    </row>
    <row r="50" spans="2:7" ht="20.100000000000001" customHeight="1">
      <c r="B50" s="62">
        <v>43549</v>
      </c>
      <c r="C50" s="77" t="s">
        <v>53</v>
      </c>
      <c r="D50" s="63" t="s">
        <v>190</v>
      </c>
      <c r="E50" s="77" t="s">
        <v>30</v>
      </c>
      <c r="F50" s="77">
        <v>50000</v>
      </c>
      <c r="G50" s="64"/>
    </row>
    <row r="51" spans="2:7" ht="20.100000000000001" customHeight="1">
      <c r="B51" s="62">
        <v>43550</v>
      </c>
      <c r="C51" s="77" t="s">
        <v>53</v>
      </c>
      <c r="D51" s="63" t="s">
        <v>191</v>
      </c>
      <c r="E51" s="77" t="s">
        <v>30</v>
      </c>
      <c r="F51" s="77">
        <v>50000</v>
      </c>
      <c r="G51" s="64"/>
    </row>
    <row r="52" spans="2:7" ht="20.100000000000001" customHeight="1">
      <c r="B52" s="62">
        <v>43551</v>
      </c>
      <c r="C52" s="77" t="s">
        <v>53</v>
      </c>
      <c r="D52" s="63" t="s">
        <v>192</v>
      </c>
      <c r="E52" s="77" t="s">
        <v>30</v>
      </c>
      <c r="F52" s="77">
        <v>50000</v>
      </c>
      <c r="G52" s="64"/>
    </row>
    <row r="53" spans="2:7" ht="20.100000000000001" customHeight="1">
      <c r="B53" s="62">
        <v>43552</v>
      </c>
      <c r="C53" s="77" t="s">
        <v>53</v>
      </c>
      <c r="D53" s="63" t="s">
        <v>194</v>
      </c>
      <c r="E53" s="77" t="s">
        <v>30</v>
      </c>
      <c r="F53" s="77">
        <v>50000</v>
      </c>
      <c r="G53" s="64"/>
    </row>
    <row r="54" spans="2:7" ht="20.100000000000001" customHeight="1">
      <c r="B54" s="62">
        <v>43621</v>
      </c>
      <c r="C54" s="77" t="s">
        <v>53</v>
      </c>
      <c r="D54" s="63" t="s">
        <v>195</v>
      </c>
      <c r="E54" s="77" t="s">
        <v>30</v>
      </c>
      <c r="F54" s="77">
        <v>50000</v>
      </c>
      <c r="G54" s="64"/>
    </row>
    <row r="55" spans="2:7" ht="20.100000000000001" customHeight="1">
      <c r="B55" s="62">
        <v>43638</v>
      </c>
      <c r="C55" s="77" t="s">
        <v>53</v>
      </c>
      <c r="D55" s="63" t="s">
        <v>197</v>
      </c>
      <c r="E55" s="63" t="s">
        <v>30</v>
      </c>
      <c r="F55" s="77">
        <v>50000</v>
      </c>
      <c r="G55" s="64"/>
    </row>
    <row r="56" spans="2:7" ht="20.100000000000001" customHeight="1">
      <c r="B56" s="62">
        <v>43652</v>
      </c>
      <c r="C56" s="77" t="s">
        <v>53</v>
      </c>
      <c r="D56" s="63" t="s">
        <v>198</v>
      </c>
      <c r="E56" s="63" t="s">
        <v>30</v>
      </c>
      <c r="F56" s="77">
        <v>50000</v>
      </c>
      <c r="G56" s="64"/>
    </row>
    <row r="57" spans="2:7" ht="20.100000000000001" customHeight="1">
      <c r="B57" s="62">
        <v>43698</v>
      </c>
      <c r="C57" s="77" t="s">
        <v>53</v>
      </c>
      <c r="D57" s="63" t="s">
        <v>200</v>
      </c>
      <c r="E57" s="63" t="s">
        <v>30</v>
      </c>
      <c r="F57" s="77">
        <v>50000</v>
      </c>
      <c r="G57" s="64"/>
    </row>
    <row r="58" spans="2:7" ht="20.100000000000001" customHeight="1">
      <c r="B58" s="62"/>
      <c r="C58" s="77" t="s">
        <v>53</v>
      </c>
      <c r="D58" s="63" t="s">
        <v>203</v>
      </c>
      <c r="E58" s="63" t="s">
        <v>30</v>
      </c>
      <c r="F58" s="77">
        <v>50000</v>
      </c>
      <c r="G58" s="64"/>
    </row>
    <row r="59" spans="2:7" ht="20.100000000000001" customHeight="1">
      <c r="B59" s="62"/>
      <c r="C59" s="77" t="s">
        <v>53</v>
      </c>
      <c r="D59" s="63" t="s">
        <v>201</v>
      </c>
      <c r="E59" s="63" t="s">
        <v>30</v>
      </c>
      <c r="F59" s="77">
        <v>50000</v>
      </c>
      <c r="G59" s="64"/>
    </row>
    <row r="60" spans="2:7" ht="20.100000000000001" customHeight="1">
      <c r="B60" s="62"/>
      <c r="C60" s="77" t="s">
        <v>53</v>
      </c>
      <c r="D60" s="63" t="s">
        <v>202</v>
      </c>
      <c r="E60" s="63" t="s">
        <v>30</v>
      </c>
      <c r="F60" s="77">
        <v>50000</v>
      </c>
      <c r="G60" s="64"/>
    </row>
    <row r="61" spans="2:7" ht="20.100000000000001" customHeight="1">
      <c r="B61" s="62">
        <v>43699</v>
      </c>
      <c r="C61" s="77" t="s">
        <v>53</v>
      </c>
      <c r="D61" s="63" t="s">
        <v>204</v>
      </c>
      <c r="E61" s="63" t="s">
        <v>30</v>
      </c>
      <c r="F61" s="77">
        <v>50000</v>
      </c>
      <c r="G61" s="64"/>
    </row>
    <row r="62" spans="2:7" ht="20.100000000000001" customHeight="1">
      <c r="B62" s="62"/>
      <c r="C62" s="77" t="s">
        <v>53</v>
      </c>
      <c r="D62" s="63" t="s">
        <v>205</v>
      </c>
      <c r="E62" s="63" t="s">
        <v>30</v>
      </c>
      <c r="F62" s="77">
        <v>50000</v>
      </c>
      <c r="G62" s="64"/>
    </row>
    <row r="63" spans="2:7" ht="20.100000000000001" customHeight="1">
      <c r="B63" s="62">
        <v>43700</v>
      </c>
      <c r="C63" s="77" t="s">
        <v>53</v>
      </c>
      <c r="D63" s="63" t="s">
        <v>206</v>
      </c>
      <c r="E63" s="63" t="s">
        <v>30</v>
      </c>
      <c r="F63" s="77">
        <v>50000</v>
      </c>
      <c r="G63" s="64"/>
    </row>
    <row r="64" spans="2:7" ht="20.100000000000001" customHeight="1">
      <c r="B64" s="62">
        <v>43703</v>
      </c>
      <c r="C64" s="77" t="s">
        <v>53</v>
      </c>
      <c r="D64" s="63" t="s">
        <v>207</v>
      </c>
      <c r="E64" s="63" t="s">
        <v>30</v>
      </c>
      <c r="F64" s="77">
        <v>50000</v>
      </c>
      <c r="G64" s="64"/>
    </row>
    <row r="65" spans="2:7" ht="20.100000000000001" customHeight="1" thickBot="1">
      <c r="B65" s="65"/>
      <c r="C65" s="163" t="s">
        <v>167</v>
      </c>
      <c r="D65" s="163"/>
      <c r="E65" s="66"/>
      <c r="F65" s="67">
        <f>SUM(F35:F64)</f>
        <v>1500000</v>
      </c>
      <c r="G65" s="68"/>
    </row>
    <row r="66" spans="2:7" ht="20.100000000000001" customHeight="1">
      <c r="B66" s="164" t="s">
        <v>19</v>
      </c>
      <c r="C66" s="165"/>
      <c r="D66" s="165"/>
      <c r="E66" s="165"/>
      <c r="F66" s="96">
        <f>SUM(F65,F7,F10,F14)</f>
        <v>2935303</v>
      </c>
      <c r="G66" s="97">
        <f>SUM(G26,G32,G34)</f>
        <v>1857140</v>
      </c>
    </row>
    <row r="67" spans="2:7" ht="20.100000000000001" customHeight="1">
      <c r="B67" s="98"/>
      <c r="C67" s="61"/>
      <c r="D67" s="61"/>
      <c r="E67" s="61"/>
      <c r="F67" s="61"/>
      <c r="G67" s="61"/>
    </row>
    <row r="68" spans="2:7" ht="20.100000000000001" customHeight="1">
      <c r="B68" s="98"/>
      <c r="C68" s="61"/>
      <c r="D68" s="61"/>
      <c r="E68" s="61"/>
      <c r="F68" s="61"/>
      <c r="G68" s="61"/>
    </row>
    <row r="84" spans="2:7" ht="20.100000000000001" customHeight="1">
      <c r="B84" s="98"/>
      <c r="C84" s="61"/>
      <c r="D84" s="61"/>
      <c r="E84" s="61"/>
      <c r="F84" s="61"/>
      <c r="G84" s="61"/>
    </row>
    <row r="85" spans="2:7" ht="20.100000000000001" customHeight="1">
      <c r="B85" s="98"/>
      <c r="C85" s="61"/>
      <c r="D85" s="61"/>
      <c r="E85" s="61"/>
      <c r="F85" s="61"/>
      <c r="G85" s="61"/>
    </row>
    <row r="86" spans="2:7" ht="20.100000000000001" customHeight="1">
      <c r="B86" s="98"/>
      <c r="C86" s="61"/>
      <c r="D86" s="61"/>
      <c r="E86" s="61"/>
      <c r="F86" s="61"/>
      <c r="G86" s="61"/>
    </row>
    <row r="87" spans="2:7" ht="20.100000000000001" customHeight="1">
      <c r="B87" s="98"/>
      <c r="C87" s="61"/>
      <c r="D87" s="61"/>
      <c r="E87" s="61"/>
      <c r="F87" s="61"/>
      <c r="G87" s="61"/>
    </row>
    <row r="88" spans="2:7" ht="20.100000000000001" customHeight="1">
      <c r="B88" s="98"/>
      <c r="C88" s="61"/>
      <c r="D88" s="61"/>
      <c r="E88" s="61"/>
      <c r="F88" s="61"/>
      <c r="G88" s="61"/>
    </row>
    <row r="89" spans="2:7" ht="20.100000000000001" customHeight="1">
      <c r="B89" s="98"/>
      <c r="C89" s="61"/>
      <c r="D89" s="61"/>
      <c r="E89" s="61"/>
      <c r="F89" s="61"/>
      <c r="G89" s="61"/>
    </row>
    <row r="90" spans="2:7" ht="20.100000000000001" customHeight="1">
      <c r="B90" s="98"/>
      <c r="C90" s="61"/>
      <c r="D90" s="61"/>
      <c r="E90" s="61"/>
      <c r="F90" s="61"/>
      <c r="G90" s="61"/>
    </row>
    <row r="116" ht="9.9499999999999993" customHeight="1"/>
    <row r="117" ht="48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</sheetData>
  <mergeCells count="9">
    <mergeCell ref="C32:D32"/>
    <mergeCell ref="C34:D34"/>
    <mergeCell ref="B66:E66"/>
    <mergeCell ref="K5:M7"/>
    <mergeCell ref="C7:D7"/>
    <mergeCell ref="C10:D10"/>
    <mergeCell ref="C14:D14"/>
    <mergeCell ref="C26:D26"/>
    <mergeCell ref="C65:D65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8</vt:i4>
      </vt:variant>
    </vt:vector>
  </HeadingPairs>
  <TitlesOfParts>
    <vt:vector size="16" baseType="lpstr">
      <vt:lpstr>02월</vt:lpstr>
      <vt:lpstr>03월</vt:lpstr>
      <vt:lpstr>06월</vt:lpstr>
      <vt:lpstr>07월</vt:lpstr>
      <vt:lpstr>08월</vt:lpstr>
      <vt:lpstr>0327개강포럼</vt:lpstr>
      <vt:lpstr>0830졸업식</vt:lpstr>
      <vt:lpstr>결산</vt:lpstr>
      <vt:lpstr>'02월'!Print_Area</vt:lpstr>
      <vt:lpstr>'0327개강포럼'!Print_Area</vt:lpstr>
      <vt:lpstr>'03월'!Print_Area</vt:lpstr>
      <vt:lpstr>'06월'!Print_Area</vt:lpstr>
      <vt:lpstr>'07월'!Print_Area</vt:lpstr>
      <vt:lpstr>'0830졸업식'!Print_Area</vt:lpstr>
      <vt:lpstr>'08월'!Print_Area</vt:lpstr>
      <vt:lpstr>결산!Print_Area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user</cp:lastModifiedBy>
  <cp:lastPrinted>2015-09-21T02:22:44Z</cp:lastPrinted>
  <dcterms:created xsi:type="dcterms:W3CDTF">2015-08-30T13:20:55Z</dcterms:created>
  <dcterms:modified xsi:type="dcterms:W3CDTF">2020-01-20T00:27:20Z</dcterms:modified>
</cp:coreProperties>
</file>